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65" windowHeight="12105" activeTab="0"/>
  </bookViews>
  <sheets>
    <sheet name="стр.1_2" sheetId="1" r:id="rId1"/>
  </sheets>
  <definedNames>
    <definedName name="_xlnm.Print_Area" localSheetId="0">'стр.1_2'!$A$1:$CX$125</definedName>
  </definedNames>
  <calcPr fullCalcOnLoad="1"/>
</workbook>
</file>

<file path=xl/sharedStrings.xml><?xml version="1.0" encoding="utf-8"?>
<sst xmlns="http://schemas.openxmlformats.org/spreadsheetml/2006/main" count="279" uniqueCount="217">
  <si>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</si>
  <si>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</si>
  <si>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</si>
  <si>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</si>
  <si>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</si>
  <si>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</si>
  <si>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</si>
  <si>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</si>
  <si>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</si>
  <si>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</si>
  <si>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</si>
  <si>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</si>
  <si>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</si>
  <si>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</si>
  <si>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</si>
  <si>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</si>
  <si>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</si>
  <si>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</si>
  <si>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</si>
  <si>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</si>
  <si>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</si>
  <si>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</si>
  <si>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Формы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</si>
  <si>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</si>
  <si>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</si>
  <si>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</si>
  <si>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</si>
  <si>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</si>
  <si>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</si>
  <si>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</si>
  <si>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</si>
  <si>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</si>
  <si>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</si>
  <si>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</si>
  <si>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</si>
  <si>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</si>
  <si>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</si>
  <si>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</si>
  <si>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</si>
  <si>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</si>
  <si>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</si>
  <si>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</si>
  <si>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</si>
  <si>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</si>
  <si>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</si>
  <si>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</si>
  <si>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</si>
  <si>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</si>
  <si>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</si>
  <si>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</si>
  <si>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</si>
  <si>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</si>
  <si>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</si>
  <si>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</si>
  <si>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</si>
  <si>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</si>
  <si>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</si>
  <si>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</si>
  <si>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</si>
  <si>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</si>
  <si>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</si>
  <si>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</si>
  <si>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</si>
  <si>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</si>
  <si>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</si>
  <si>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</si>
  <si>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</si>
  <si>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</si>
  <si>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</si>
  <si>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</si>
  <si>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</si>
  <si>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</si>
  <si>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</si>
  <si>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</si>
  <si>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 г.</t>
    </r>
    <r>
      <rPr>
        <vertAlign val="superscript"/>
        <sz val="9"/>
        <rFont val="Arial"/>
        <family val="2"/>
      </rPr>
      <t>5</t>
    </r>
  </si>
  <si>
    <r>
      <t xml:space="preserve">III. КАПИТАЛ И РЕЗЕРВЫ </t>
    </r>
    <r>
      <rPr>
        <vertAlign val="superscript"/>
        <sz val="9"/>
        <rFont val="Arial"/>
        <family val="2"/>
      </rPr>
      <t>6</t>
    </r>
  </si>
  <si>
    <r>
      <t>)</t>
    </r>
    <r>
      <rPr>
        <vertAlign val="superscript"/>
        <sz val="9"/>
        <rFont val="Arial"/>
        <family val="2"/>
      </rPr>
      <t>7</t>
    </r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</si>
  <si>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</si>
  <si>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</si>
  <si>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</si>
  <si>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</si>
  <si>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</si>
  <si>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</si>
  <si>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</si>
  <si>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</si>
  <si>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</si>
  <si>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</si>
  <si>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</si>
  <si>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</si>
  <si>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</si>
  <si>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</si>
  <si>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</si>
  <si>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</si>
  <si>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</si>
  <si>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</si>
  <si>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</si>
  <si>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</si>
  <si>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</si>
  <si>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</si>
  <si>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</si>
  <si>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</si>
  <si>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</si>
  <si>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</si>
  <si>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</si>
  <si>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</si>
  <si>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</si>
  <si>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</si>
  <si>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</si>
  <si>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</si>
  <si>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</si>
  <si>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</si>
  <si>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</si>
  <si>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</si>
  <si>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</si>
  <si>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</si>
  <si>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</si>
  <si>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</si>
  <si>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</si>
  <si>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</si>
  <si>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</si>
  <si>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</si>
  <si>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</si>
  <si>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t>(в ред. Приказов Минфина России</t>
  </si>
  <si>
    <t>бухгалтерского баланса и отчета о финансовых результатах</t>
  </si>
  <si>
    <t xml:space="preserve">на 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</si>
  <si>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пояснения.</t>
    </r>
  </si>
  <si>
    <t>от 05.10.2011 № 124н, от 06.04.2015 № 57н,</t>
  </si>
  <si>
    <t>от 06.03.2018 № 41н, от 19.04.2019 № 61н)</t>
  </si>
  <si>
    <t>ОКВЭД 2</t>
  </si>
  <si>
    <t xml:space="preserve">Единица измерения: тыс. руб. </t>
  </si>
  <si>
    <t>384</t>
  </si>
  <si>
    <t>Бухгалтерская отчетность подлежит обязательному аудиту</t>
  </si>
  <si>
    <t xml:space="preserve"> ДА</t>
  </si>
  <si>
    <t xml:space="preserve"> НЕТ</t>
  </si>
  <si>
    <t>Наименование аудиторской организации/фамилия, имя, отчество (при наличии)</t>
  </si>
  <si>
    <t>индивидуального аудитора</t>
  </si>
  <si>
    <t>Идентификационный номер налогоплательщика 
аудиторской организации/индивидуального аудитора</t>
  </si>
  <si>
    <t>Основной государственный регистрационный номер 
аудиторской организации/индивидуального аудитора</t>
  </si>
  <si>
    <t>ОГРН/
ОГРНИП</t>
  </si>
  <si>
    <t>19</t>
  </si>
  <si>
    <t>Акционерное общество "Бердский электромеханический завод"</t>
  </si>
  <si>
    <t>18</t>
  </si>
  <si>
    <t>производство частей и принадлежностей летательных и космических аппаратов</t>
  </si>
  <si>
    <t>07552286</t>
  </si>
  <si>
    <t>5445007458</t>
  </si>
  <si>
    <t>30.30.5</t>
  </si>
  <si>
    <t>12267</t>
  </si>
  <si>
    <t>16</t>
  </si>
  <si>
    <t>V</t>
  </si>
  <si>
    <t>633009, Новосибирская область, г. Бердск, ул. Зеленая роща,</t>
  </si>
  <si>
    <t>дом 7, корпус 7</t>
  </si>
  <si>
    <t>ООО КК "СИБЭКСПЕРТИЗА"</t>
  </si>
  <si>
    <t>5406126123</t>
  </si>
  <si>
    <t>1025402458597</t>
  </si>
  <si>
    <t xml:space="preserve"> - здания</t>
  </si>
  <si>
    <t xml:space="preserve"> - сооружения</t>
  </si>
  <si>
    <t xml:space="preserve"> - машины и оборудование</t>
  </si>
  <si>
    <t xml:space="preserve"> - транспортные средства</t>
  </si>
  <si>
    <t xml:space="preserve"> - производственный и хозяйственный инвентарь</t>
  </si>
  <si>
    <t>непубличные</t>
  </si>
  <si>
    <t>акционерные общества / частная собственность</t>
  </si>
  <si>
    <t xml:space="preserve"> - земельные участки</t>
  </si>
  <si>
    <t>1151</t>
  </si>
  <si>
    <t>1152</t>
  </si>
  <si>
    <t>1153</t>
  </si>
  <si>
    <t>1154</t>
  </si>
  <si>
    <t>1155</t>
  </si>
  <si>
    <t>1156</t>
  </si>
  <si>
    <t>1161</t>
  </si>
  <si>
    <t xml:space="preserve"> - вложения в дочерние и зависимые общества</t>
  </si>
  <si>
    <t>1171</t>
  </si>
  <si>
    <t>1191</t>
  </si>
  <si>
    <t>1192</t>
  </si>
  <si>
    <t xml:space="preserve"> - незавершенное строительство</t>
  </si>
  <si>
    <t xml:space="preserve"> - дебиторская задолженность</t>
  </si>
  <si>
    <t>1211</t>
  </si>
  <si>
    <t>1212</t>
  </si>
  <si>
    <t>1213</t>
  </si>
  <si>
    <t xml:space="preserve"> - сырье и материалы</t>
  </si>
  <si>
    <t xml:space="preserve"> - затраты в незавершенном производстве</t>
  </si>
  <si>
    <t xml:space="preserve"> - готовая продукция и товары для перепродажи</t>
  </si>
  <si>
    <t>1231</t>
  </si>
  <si>
    <t>1232</t>
  </si>
  <si>
    <t>1233</t>
  </si>
  <si>
    <t xml:space="preserve"> - задолженность покупателей и заказчиков</t>
  </si>
  <si>
    <t xml:space="preserve"> - авансы выданные</t>
  </si>
  <si>
    <t xml:space="preserve"> - прочие</t>
  </si>
  <si>
    <t>1241</t>
  </si>
  <si>
    <t xml:space="preserve"> - предоставленные займы</t>
  </si>
  <si>
    <t>1251</t>
  </si>
  <si>
    <t>1252</t>
  </si>
  <si>
    <t xml:space="preserve"> - денежные средства</t>
  </si>
  <si>
    <t xml:space="preserve"> - денежные эквиваленты</t>
  </si>
  <si>
    <t>-</t>
  </si>
  <si>
    <t>1521</t>
  </si>
  <si>
    <t>1522</t>
  </si>
  <si>
    <t>1523</t>
  </si>
  <si>
    <t>1524</t>
  </si>
  <si>
    <t>1525</t>
  </si>
  <si>
    <t xml:space="preserve"> - поставщикам и подрядчикам</t>
  </si>
  <si>
    <t xml:space="preserve"> - перед персоналом</t>
  </si>
  <si>
    <t xml:space="preserve"> - государственным внебюджетным фондам</t>
  </si>
  <si>
    <t xml:space="preserve"> - по налогам и сборам</t>
  </si>
  <si>
    <t xml:space="preserve"> - прочее</t>
  </si>
  <si>
    <t>1541</t>
  </si>
  <si>
    <t xml:space="preserve"> - резерв на отпуск</t>
  </si>
  <si>
    <t>20</t>
  </si>
  <si>
    <t>Епифанцев С.А.</t>
  </si>
  <si>
    <t>2020</t>
  </si>
  <si>
    <t>1242</t>
  </si>
  <si>
    <t xml:space="preserve"> - средства на депозитных счетах</t>
  </si>
  <si>
    <t>31 декабря</t>
  </si>
  <si>
    <t>31</t>
  </si>
  <si>
    <t>12</t>
  </si>
  <si>
    <t>26</t>
  </si>
  <si>
    <t>марта</t>
  </si>
  <si>
    <t>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</si>
</sst>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3" fontId="2" fillId="0" borderId="18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vertic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3" fontId="2" fillId="0" borderId="38" xfId="0" applyNumberFormat="1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wrapText="1"/>
    </xf>
    <xf numFmtId="3" fontId="2" fillId="0" borderId="19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46" xfId="0" applyNumberFormat="1" applyFont="1" applyFill="1" applyBorder="1" applyAlignment="1">
      <alignment horizontal="center"/>
    </xf>
    <xf numFmtId="3" fontId="9" fillId="0" borderId="39" xfId="0" applyNumberFormat="1" applyFont="1" applyFill="1" applyBorder="1" applyAlignment="1">
      <alignment horizontal="center"/>
    </xf>
    <xf numFmtId="3" fontId="9" fillId="0" borderId="4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left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left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47" xfId="0" applyNumberFormat="1" applyFont="1" applyFill="1" applyBorder="1" applyAlignment="1">
      <alignment horizontal="center" vertical="center"/>
    </xf>
    <xf numFmtId="3" fontId="2" fillId="0" borderId="48" xfId="0" applyNumberFormat="1" applyFont="1" applyFill="1" applyBorder="1" applyAlignment="1">
      <alignment horizontal="center" vertical="center"/>
    </xf>
    <xf numFmtId="3" fontId="9" fillId="0" borderId="38" xfId="0" applyNumberFormat="1" applyFont="1" applyFill="1" applyBorder="1" applyAlignment="1">
      <alignment horizontal="center"/>
    </xf>
    <xf numFmtId="3" fontId="9" fillId="0" borderId="49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3" fontId="2" fillId="0" borderId="47" xfId="0" applyNumberFormat="1" applyFont="1" applyFill="1" applyBorder="1" applyAlignment="1">
      <alignment horizontal="center"/>
    </xf>
    <xf numFmtId="3" fontId="2" fillId="0" borderId="48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justify" vertical="top" wrapText="1"/>
    </xf>
    <xf numFmtId="0" fontId="6" fillId="0" borderId="0" xfId="0" applyFont="1" applyFill="1" applyBorder="1" applyAlignment="1">
      <alignment horizontal="center" vertical="top"/>
    </xf>
    <xf numFmtId="3" fontId="2" fillId="0" borderId="18" xfId="0" applyNumberFormat="1" applyFont="1" applyFill="1" applyBorder="1" applyAlignment="1">
      <alignment horizontal="left"/>
    </xf>
    <xf numFmtId="3" fontId="2" fillId="0" borderId="50" xfId="0" applyNumberFormat="1" applyFont="1" applyFill="1" applyBorder="1" applyAlignment="1">
      <alignment horizontal="center"/>
    </xf>
    <xf numFmtId="3" fontId="2" fillId="0" borderId="5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21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9" fillId="0" borderId="21" xfId="0" applyFont="1" applyFill="1" applyBorder="1" applyAlignment="1">
      <alignment horizontal="left"/>
    </xf>
    <xf numFmtId="49" fontId="2" fillId="0" borderId="53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25"/>
  <sheetViews>
    <sheetView tabSelected="1" view="pageBreakPreview" zoomScaleSheetLayoutView="100" zoomScalePageLayoutView="0" workbookViewId="0" topLeftCell="A76">
      <selection activeCell="BU105" sqref="BU105:CI105"/>
    </sheetView>
  </sheetViews>
  <sheetFormatPr defaultColWidth="0.875" defaultRowHeight="12.75"/>
  <cols>
    <col min="1" max="36" width="0.875" style="5" customWidth="1"/>
    <col min="37" max="37" width="9.25390625" style="5" customWidth="1"/>
    <col min="38" max="47" width="0.875" style="5" customWidth="1"/>
    <col min="48" max="48" width="1.00390625" style="5" customWidth="1"/>
    <col min="49" max="64" width="0.875" style="5" customWidth="1"/>
    <col min="65" max="65" width="1.25" style="5" customWidth="1"/>
    <col min="66" max="16384" width="0.875" style="5" customWidth="1"/>
  </cols>
  <sheetData>
    <row r="1" s="2" customFormat="1" ht="12" hidden="1">
      <c r="BQ1" s="2" t="s">
        <v>18</v>
      </c>
    </row>
    <row r="2" s="2" customFormat="1" ht="11.25" customHeight="1" hidden="1">
      <c r="BQ2" s="2" t="s">
        <v>19</v>
      </c>
    </row>
    <row r="3" s="2" customFormat="1" ht="11.25" customHeight="1" hidden="1">
      <c r="BQ3" s="2" t="s">
        <v>20</v>
      </c>
    </row>
    <row r="4" s="2" customFormat="1" ht="11.25" customHeight="1" hidden="1">
      <c r="BQ4" s="2" t="s">
        <v>21</v>
      </c>
    </row>
    <row r="5" s="3" customFormat="1" ht="13.5" customHeight="1" hidden="1">
      <c r="BQ5" s="3" t="s">
        <v>122</v>
      </c>
    </row>
    <row r="6" s="3" customFormat="1" ht="10.5" customHeight="1" hidden="1">
      <c r="BQ6" s="3" t="s">
        <v>126</v>
      </c>
    </row>
    <row r="7" s="3" customFormat="1" ht="10.5" customHeight="1" hidden="1">
      <c r="BQ7" s="3" t="s">
        <v>127</v>
      </c>
    </row>
    <row r="8" s="3" customFormat="1" ht="4.5" customHeight="1" hidden="1"/>
    <row r="9" spans="1:102" s="4" customFormat="1" ht="14.25" customHeight="1">
      <c r="A9" s="174" t="s">
        <v>22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</row>
    <row r="10" spans="1:102" s="4" customFormat="1" ht="14.25" customHeight="1">
      <c r="A10" s="174" t="s">
        <v>123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</row>
    <row r="11" ht="6" customHeight="1"/>
    <row r="12" spans="1:81" s="7" customFormat="1" ht="15">
      <c r="A12" s="181" t="s">
        <v>15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6"/>
    </row>
    <row r="13" spans="1:102" s="8" customFormat="1" ht="14.25" customHeight="1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W13" s="182" t="s">
        <v>124</v>
      </c>
      <c r="X13" s="182"/>
      <c r="Y13" s="182"/>
      <c r="Z13" s="182"/>
      <c r="AA13" s="182"/>
      <c r="AB13" s="182"/>
      <c r="AC13" s="183" t="s">
        <v>211</v>
      </c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2">
        <v>20</v>
      </c>
      <c r="AU13" s="182"/>
      <c r="AV13" s="182"/>
      <c r="AW13" s="182"/>
      <c r="AX13" s="184" t="s">
        <v>206</v>
      </c>
      <c r="AY13" s="184"/>
      <c r="AZ13" s="184"/>
      <c r="BA13" s="184"/>
      <c r="BB13" s="185" t="s">
        <v>17</v>
      </c>
      <c r="BC13" s="185"/>
      <c r="BD13" s="185"/>
      <c r="BE13" s="185"/>
      <c r="BF13" s="185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186" t="s">
        <v>0</v>
      </c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8"/>
    </row>
    <row r="14" spans="79:102" s="8" customFormat="1" ht="12.75" customHeight="1">
      <c r="CA14" s="9" t="s">
        <v>2</v>
      </c>
      <c r="CC14" s="189" t="s">
        <v>1</v>
      </c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6"/>
    </row>
    <row r="15" spans="79:102" s="8" customFormat="1" ht="12.75" customHeight="1">
      <c r="CA15" s="9" t="s">
        <v>3</v>
      </c>
      <c r="CC15" s="190" t="s">
        <v>212</v>
      </c>
      <c r="CD15" s="35"/>
      <c r="CE15" s="35"/>
      <c r="CF15" s="35"/>
      <c r="CG15" s="35"/>
      <c r="CH15" s="35"/>
      <c r="CI15" s="41"/>
      <c r="CJ15" s="34" t="s">
        <v>213</v>
      </c>
      <c r="CK15" s="35"/>
      <c r="CL15" s="35"/>
      <c r="CM15" s="35"/>
      <c r="CN15" s="35"/>
      <c r="CO15" s="35"/>
      <c r="CP15" s="35"/>
      <c r="CQ15" s="41"/>
      <c r="CR15" s="34" t="s">
        <v>208</v>
      </c>
      <c r="CS15" s="35"/>
      <c r="CT15" s="35"/>
      <c r="CU15" s="35"/>
      <c r="CV15" s="35"/>
      <c r="CW15" s="35"/>
      <c r="CX15" s="36"/>
    </row>
    <row r="16" spans="1:102" s="8" customFormat="1" ht="12.75" customHeight="1">
      <c r="A16" s="191" t="s">
        <v>8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2" t="s">
        <v>140</v>
      </c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24"/>
      <c r="CA16" s="9" t="s">
        <v>4</v>
      </c>
      <c r="CC16" s="190" t="s">
        <v>143</v>
      </c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6"/>
    </row>
    <row r="17" spans="1:102" s="8" customFormat="1" ht="12.75" customHeight="1">
      <c r="A17" s="24" t="s">
        <v>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CA17" s="9" t="s">
        <v>5</v>
      </c>
      <c r="CC17" s="190" t="s">
        <v>144</v>
      </c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6"/>
    </row>
    <row r="18" spans="1:102" s="8" customFormat="1" ht="12.75" customHeight="1">
      <c r="A18" s="24" t="s">
        <v>11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5"/>
      <c r="BR18" s="10"/>
      <c r="BS18" s="10"/>
      <c r="BT18" s="10"/>
      <c r="BU18" s="10"/>
      <c r="BV18" s="10"/>
      <c r="BW18" s="10"/>
      <c r="BX18" s="10"/>
      <c r="BY18" s="10"/>
      <c r="BZ18" s="10"/>
      <c r="CA18" s="9" t="s">
        <v>10</v>
      </c>
      <c r="CC18" s="193" t="s">
        <v>145</v>
      </c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9"/>
    </row>
    <row r="19" spans="1:102" s="8" customFormat="1" ht="24.75" customHeight="1">
      <c r="A19" s="24" t="s">
        <v>12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103" t="s">
        <v>142</v>
      </c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2"/>
      <c r="BS19" s="12"/>
      <c r="BT19" s="10"/>
      <c r="BU19" s="10"/>
      <c r="BV19" s="10"/>
      <c r="BW19" s="10"/>
      <c r="BX19" s="10"/>
      <c r="BY19" s="10"/>
      <c r="BZ19" s="10"/>
      <c r="CA19" s="9" t="s">
        <v>128</v>
      </c>
      <c r="CC19" s="194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5"/>
    </row>
    <row r="20" spans="1:102" s="8" customFormat="1" ht="12.75" customHeight="1">
      <c r="A20" s="191" t="s">
        <v>13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72" t="s">
        <v>159</v>
      </c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10"/>
      <c r="CC20" s="193" t="s">
        <v>146</v>
      </c>
      <c r="CD20" s="95"/>
      <c r="CE20" s="95"/>
      <c r="CF20" s="95"/>
      <c r="CG20" s="95"/>
      <c r="CH20" s="95"/>
      <c r="CI20" s="95"/>
      <c r="CJ20" s="95"/>
      <c r="CK20" s="95"/>
      <c r="CL20" s="95"/>
      <c r="CM20" s="96"/>
      <c r="CN20" s="94" t="s">
        <v>147</v>
      </c>
      <c r="CO20" s="95"/>
      <c r="CP20" s="95"/>
      <c r="CQ20" s="95"/>
      <c r="CR20" s="95"/>
      <c r="CS20" s="95"/>
      <c r="CT20" s="95"/>
      <c r="CU20" s="95"/>
      <c r="CV20" s="95"/>
      <c r="CW20" s="95"/>
      <c r="CX20" s="99"/>
    </row>
    <row r="21" spans="1:102" s="8" customFormat="1" ht="12">
      <c r="A21" s="148" t="s">
        <v>160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2"/>
      <c r="CA21" s="9" t="s">
        <v>6</v>
      </c>
      <c r="CC21" s="194"/>
      <c r="CD21" s="60"/>
      <c r="CE21" s="60"/>
      <c r="CF21" s="60"/>
      <c r="CG21" s="60"/>
      <c r="CH21" s="60"/>
      <c r="CI21" s="60"/>
      <c r="CJ21" s="60"/>
      <c r="CK21" s="60"/>
      <c r="CL21" s="60"/>
      <c r="CM21" s="61"/>
      <c r="CN21" s="59"/>
      <c r="CO21" s="60"/>
      <c r="CP21" s="60"/>
      <c r="CQ21" s="60"/>
      <c r="CR21" s="60"/>
      <c r="CS21" s="60"/>
      <c r="CT21" s="60"/>
      <c r="CU21" s="60"/>
      <c r="CV21" s="60"/>
      <c r="CW21" s="60"/>
      <c r="CX21" s="65"/>
    </row>
    <row r="22" spans="1:102" s="18" customFormat="1" ht="13.5" customHeight="1" thickBot="1">
      <c r="A22" s="18" t="s">
        <v>129</v>
      </c>
      <c r="CA22" s="21" t="s">
        <v>7</v>
      </c>
      <c r="CC22" s="195" t="s">
        <v>130</v>
      </c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7"/>
    </row>
    <row r="23" spans="1:78" s="8" customFormat="1" ht="14.25" customHeight="1">
      <c r="A23" s="191" t="s">
        <v>14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72" t="s">
        <v>149</v>
      </c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</row>
    <row r="24" spans="1:78" s="8" customFormat="1" ht="12">
      <c r="A24" s="72" t="s">
        <v>150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</row>
    <row r="25" spans="1:78" s="8" customFormat="1" ht="3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7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</row>
    <row r="26" spans="1:78" s="18" customFormat="1" ht="13.5" customHeight="1">
      <c r="A26" s="199" t="s">
        <v>131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201"/>
      <c r="BD26" s="202" t="s">
        <v>148</v>
      </c>
      <c r="BE26" s="203"/>
      <c r="BF26" s="204"/>
      <c r="BG26" s="198" t="s">
        <v>132</v>
      </c>
      <c r="BH26" s="199"/>
      <c r="BI26" s="199"/>
      <c r="BJ26" s="199"/>
      <c r="BK26" s="199"/>
      <c r="BL26" s="199"/>
      <c r="BM26" s="201"/>
      <c r="BN26" s="202"/>
      <c r="BO26" s="203"/>
      <c r="BP26" s="204"/>
      <c r="BQ26" s="198" t="s">
        <v>133</v>
      </c>
      <c r="BR26" s="199"/>
      <c r="BS26" s="199"/>
      <c r="BT26" s="199"/>
      <c r="BU26" s="199"/>
      <c r="BV26" s="199"/>
      <c r="BW26" s="199"/>
      <c r="BX26" s="28"/>
      <c r="BY26" s="28"/>
      <c r="BZ26" s="28"/>
    </row>
    <row r="27" spans="1:78" s="8" customFormat="1" ht="12.75" customHeight="1">
      <c r="A27" s="26" t="s">
        <v>134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</row>
    <row r="28" spans="1:78" s="8" customFormat="1" ht="12">
      <c r="A28" s="200" t="s">
        <v>135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72" t="s">
        <v>151</v>
      </c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</row>
    <row r="29" spans="1:78" s="8" customFormat="1" ht="12" hidden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</row>
    <row r="30" spans="1:78" s="8" customFormat="1" ht="3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1:102" s="8" customFormat="1" ht="24" customHeight="1">
      <c r="A31" s="205" t="s">
        <v>136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143" t="s">
        <v>5</v>
      </c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C31" s="34" t="s">
        <v>152</v>
      </c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41"/>
    </row>
    <row r="32" spans="1:102" s="8" customFormat="1" ht="24" customHeight="1">
      <c r="A32" s="205" t="s">
        <v>137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6" t="s">
        <v>138</v>
      </c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C32" s="34" t="s">
        <v>153</v>
      </c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41"/>
    </row>
    <row r="33" s="24" customFormat="1" ht="9" customHeight="1">
      <c r="BO33" s="26"/>
    </row>
    <row r="34" spans="1:102" s="8" customFormat="1" ht="17.25" customHeight="1">
      <c r="A34" s="115" t="s">
        <v>70</v>
      </c>
      <c r="B34" s="116"/>
      <c r="C34" s="116"/>
      <c r="D34" s="116"/>
      <c r="E34" s="116"/>
      <c r="F34" s="116"/>
      <c r="G34" s="116"/>
      <c r="H34" s="116"/>
      <c r="I34" s="116"/>
      <c r="J34" s="117"/>
      <c r="K34" s="124" t="s">
        <v>71</v>
      </c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6"/>
      <c r="AY34" s="124" t="s">
        <v>77</v>
      </c>
      <c r="AZ34" s="125"/>
      <c r="BA34" s="125"/>
      <c r="BB34" s="125"/>
      <c r="BC34" s="125"/>
      <c r="BD34" s="125"/>
      <c r="BE34" s="125"/>
      <c r="BF34" s="94" t="s">
        <v>23</v>
      </c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6"/>
      <c r="BU34" s="179" t="s">
        <v>23</v>
      </c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80"/>
      <c r="CJ34" s="178" t="s">
        <v>23</v>
      </c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80"/>
    </row>
    <row r="35" spans="1:102" s="8" customFormat="1" ht="14.25" customHeight="1">
      <c r="A35" s="118"/>
      <c r="B35" s="119"/>
      <c r="C35" s="119"/>
      <c r="D35" s="119"/>
      <c r="E35" s="119"/>
      <c r="F35" s="119"/>
      <c r="G35" s="119"/>
      <c r="H35" s="119"/>
      <c r="I35" s="119"/>
      <c r="J35" s="120"/>
      <c r="K35" s="127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9"/>
      <c r="AY35" s="127"/>
      <c r="AZ35" s="128"/>
      <c r="BA35" s="128"/>
      <c r="BB35" s="128"/>
      <c r="BC35" s="128"/>
      <c r="BD35" s="128"/>
      <c r="BE35" s="129"/>
      <c r="BF35" s="142">
        <v>20</v>
      </c>
      <c r="BG35" s="143"/>
      <c r="BH35" s="143"/>
      <c r="BI35" s="143"/>
      <c r="BJ35" s="143"/>
      <c r="BK35" s="143"/>
      <c r="BL35" s="144" t="s">
        <v>206</v>
      </c>
      <c r="BM35" s="144"/>
      <c r="BN35" s="144"/>
      <c r="BO35" s="144"/>
      <c r="BP35" s="12" t="s">
        <v>72</v>
      </c>
      <c r="BQ35" s="12"/>
      <c r="BR35" s="12"/>
      <c r="BS35" s="12"/>
      <c r="BT35" s="13"/>
      <c r="BU35" s="12"/>
      <c r="BV35" s="12"/>
      <c r="BW35" s="143">
        <v>20</v>
      </c>
      <c r="BX35" s="143"/>
      <c r="BY35" s="143"/>
      <c r="BZ35" s="143"/>
      <c r="CA35" s="144" t="s">
        <v>139</v>
      </c>
      <c r="CB35" s="144"/>
      <c r="CC35" s="144"/>
      <c r="CD35" s="144"/>
      <c r="CE35" s="12" t="s">
        <v>73</v>
      </c>
      <c r="CF35" s="12"/>
      <c r="CG35" s="12"/>
      <c r="CH35" s="12"/>
      <c r="CI35" s="12"/>
      <c r="CJ35" s="14"/>
      <c r="CK35" s="12"/>
      <c r="CL35" s="143">
        <v>20</v>
      </c>
      <c r="CM35" s="143"/>
      <c r="CN35" s="143"/>
      <c r="CO35" s="143"/>
      <c r="CP35" s="144" t="s">
        <v>141</v>
      </c>
      <c r="CQ35" s="144"/>
      <c r="CR35" s="144"/>
      <c r="CS35" s="144"/>
      <c r="CT35" s="12" t="s">
        <v>74</v>
      </c>
      <c r="CU35" s="12"/>
      <c r="CV35" s="12"/>
      <c r="CW35" s="12"/>
      <c r="CX35" s="13"/>
    </row>
    <row r="36" spans="1:102" s="8" customFormat="1" ht="6" customHeight="1" thickBot="1">
      <c r="A36" s="121"/>
      <c r="B36" s="122"/>
      <c r="C36" s="122"/>
      <c r="D36" s="122"/>
      <c r="E36" s="122"/>
      <c r="F36" s="122"/>
      <c r="G36" s="122"/>
      <c r="H36" s="122"/>
      <c r="I36" s="122"/>
      <c r="J36" s="123"/>
      <c r="K36" s="130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2"/>
      <c r="AY36" s="130"/>
      <c r="AZ36" s="131"/>
      <c r="BA36" s="131"/>
      <c r="BB36" s="131"/>
      <c r="BC36" s="131"/>
      <c r="BD36" s="131"/>
      <c r="BE36" s="132"/>
      <c r="BF36" s="145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7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5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7"/>
    </row>
    <row r="37" spans="1:102" s="8" customFormat="1" ht="12">
      <c r="A37" s="94"/>
      <c r="B37" s="95"/>
      <c r="C37" s="95"/>
      <c r="D37" s="95"/>
      <c r="E37" s="95"/>
      <c r="F37" s="95"/>
      <c r="G37" s="95"/>
      <c r="H37" s="95"/>
      <c r="I37" s="95"/>
      <c r="J37" s="96"/>
      <c r="K37" s="97" t="s">
        <v>24</v>
      </c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4" t="s">
        <v>79</v>
      </c>
      <c r="AZ37" s="95"/>
      <c r="BA37" s="95"/>
      <c r="BB37" s="95"/>
      <c r="BC37" s="95"/>
      <c r="BD37" s="95"/>
      <c r="BE37" s="99"/>
      <c r="BF37" s="100" t="s">
        <v>193</v>
      </c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2"/>
      <c r="BU37" s="101" t="s">
        <v>193</v>
      </c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72" t="s">
        <v>193</v>
      </c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73"/>
    </row>
    <row r="38" spans="1:102" s="8" customFormat="1" ht="15" customHeight="1">
      <c r="A38" s="56"/>
      <c r="B38" s="57"/>
      <c r="C38" s="57"/>
      <c r="D38" s="57"/>
      <c r="E38" s="57"/>
      <c r="F38" s="57"/>
      <c r="G38" s="57"/>
      <c r="H38" s="57"/>
      <c r="I38" s="57"/>
      <c r="J38" s="58"/>
      <c r="K38" s="62" t="s">
        <v>25</v>
      </c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56"/>
      <c r="AZ38" s="57"/>
      <c r="BA38" s="57"/>
      <c r="BB38" s="57"/>
      <c r="BC38" s="57"/>
      <c r="BD38" s="57"/>
      <c r="BE38" s="64"/>
      <c r="BF38" s="66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8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165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166"/>
    </row>
    <row r="39" spans="1:102" s="8" customFormat="1" ht="15" customHeight="1">
      <c r="A39" s="59"/>
      <c r="B39" s="60"/>
      <c r="C39" s="60"/>
      <c r="D39" s="60"/>
      <c r="E39" s="60"/>
      <c r="F39" s="60"/>
      <c r="G39" s="60"/>
      <c r="H39" s="60"/>
      <c r="I39" s="60"/>
      <c r="J39" s="61"/>
      <c r="K39" s="15"/>
      <c r="L39" s="45" t="s">
        <v>26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59"/>
      <c r="AZ39" s="60"/>
      <c r="BA39" s="60"/>
      <c r="BB39" s="60"/>
      <c r="BC39" s="60"/>
      <c r="BD39" s="60"/>
      <c r="BE39" s="65"/>
      <c r="BF39" s="69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1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167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168"/>
    </row>
    <row r="40" spans="1:102" s="8" customFormat="1" ht="15" customHeight="1">
      <c r="A40" s="34"/>
      <c r="B40" s="35"/>
      <c r="C40" s="35"/>
      <c r="D40" s="35"/>
      <c r="E40" s="35"/>
      <c r="F40" s="35"/>
      <c r="G40" s="35"/>
      <c r="H40" s="35"/>
      <c r="I40" s="35"/>
      <c r="J40" s="41"/>
      <c r="K40" s="16"/>
      <c r="L40" s="141" t="s">
        <v>27</v>
      </c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34" t="s">
        <v>80</v>
      </c>
      <c r="AZ40" s="35"/>
      <c r="BA40" s="35"/>
      <c r="BB40" s="35"/>
      <c r="BC40" s="35"/>
      <c r="BD40" s="35"/>
      <c r="BE40" s="36"/>
      <c r="BF40" s="37" t="s">
        <v>193</v>
      </c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9"/>
      <c r="BU40" s="40" t="s">
        <v>193</v>
      </c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9"/>
      <c r="CJ40" s="40" t="s">
        <v>193</v>
      </c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43"/>
    </row>
    <row r="41" spans="1:102" s="8" customFormat="1" ht="15" customHeight="1">
      <c r="A41" s="34"/>
      <c r="B41" s="35"/>
      <c r="C41" s="35"/>
      <c r="D41" s="35"/>
      <c r="E41" s="35"/>
      <c r="F41" s="35"/>
      <c r="G41" s="35"/>
      <c r="H41" s="35"/>
      <c r="I41" s="35"/>
      <c r="J41" s="41"/>
      <c r="K41" s="16"/>
      <c r="L41" s="141" t="s">
        <v>114</v>
      </c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34" t="s">
        <v>81</v>
      </c>
      <c r="AZ41" s="35"/>
      <c r="BA41" s="35"/>
      <c r="BB41" s="35"/>
      <c r="BC41" s="35"/>
      <c r="BD41" s="35"/>
      <c r="BE41" s="36"/>
      <c r="BF41" s="37" t="s">
        <v>193</v>
      </c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9"/>
      <c r="BU41" s="40" t="s">
        <v>193</v>
      </c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9"/>
      <c r="CJ41" s="40" t="s">
        <v>193</v>
      </c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43"/>
    </row>
    <row r="42" spans="1:102" s="8" customFormat="1" ht="15" customHeight="1">
      <c r="A42" s="34"/>
      <c r="B42" s="35"/>
      <c r="C42" s="35"/>
      <c r="D42" s="35"/>
      <c r="E42" s="35"/>
      <c r="F42" s="35"/>
      <c r="G42" s="35"/>
      <c r="H42" s="35"/>
      <c r="I42" s="35"/>
      <c r="J42" s="41"/>
      <c r="K42" s="16"/>
      <c r="L42" s="141" t="s">
        <v>115</v>
      </c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34" t="s">
        <v>82</v>
      </c>
      <c r="AZ42" s="35"/>
      <c r="BA42" s="35"/>
      <c r="BB42" s="35"/>
      <c r="BC42" s="35"/>
      <c r="BD42" s="35"/>
      <c r="BE42" s="36"/>
      <c r="BF42" s="37" t="s">
        <v>193</v>
      </c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9"/>
      <c r="BU42" s="40" t="s">
        <v>193</v>
      </c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9"/>
      <c r="CJ42" s="40" t="s">
        <v>193</v>
      </c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43"/>
    </row>
    <row r="43" spans="1:102" s="8" customFormat="1" ht="15" customHeight="1">
      <c r="A43" s="34"/>
      <c r="B43" s="35"/>
      <c r="C43" s="35"/>
      <c r="D43" s="35"/>
      <c r="E43" s="35"/>
      <c r="F43" s="35"/>
      <c r="G43" s="35"/>
      <c r="H43" s="35"/>
      <c r="I43" s="35"/>
      <c r="J43" s="41"/>
      <c r="K43" s="16"/>
      <c r="L43" s="141" t="s">
        <v>28</v>
      </c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34" t="s">
        <v>83</v>
      </c>
      <c r="AZ43" s="35"/>
      <c r="BA43" s="35"/>
      <c r="BB43" s="35"/>
      <c r="BC43" s="35"/>
      <c r="BD43" s="35"/>
      <c r="BE43" s="36"/>
      <c r="BF43" s="37">
        <f>SUM(BF44:BT49)</f>
        <v>160498</v>
      </c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9"/>
      <c r="BU43" s="40">
        <f>SUM(BU44:CI49)</f>
        <v>182521</v>
      </c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9"/>
      <c r="CJ43" s="40">
        <f>SUM(CJ44:CX49)</f>
        <v>201041</v>
      </c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43"/>
    </row>
    <row r="44" spans="1:102" s="8" customFormat="1" ht="15" customHeight="1">
      <c r="A44" s="34"/>
      <c r="B44" s="35"/>
      <c r="C44" s="35"/>
      <c r="D44" s="35"/>
      <c r="E44" s="35"/>
      <c r="F44" s="35"/>
      <c r="G44" s="35"/>
      <c r="H44" s="35"/>
      <c r="I44" s="35"/>
      <c r="J44" s="41"/>
      <c r="K44" s="16"/>
      <c r="L44" s="141" t="s">
        <v>154</v>
      </c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34" t="s">
        <v>162</v>
      </c>
      <c r="AZ44" s="35"/>
      <c r="BA44" s="35"/>
      <c r="BB44" s="35"/>
      <c r="BC44" s="35"/>
      <c r="BD44" s="35"/>
      <c r="BE44" s="36"/>
      <c r="BF44" s="37">
        <v>103072</v>
      </c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9"/>
      <c r="BU44" s="40">
        <v>106775</v>
      </c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9"/>
      <c r="CJ44" s="40">
        <v>108982</v>
      </c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43"/>
    </row>
    <row r="45" spans="1:102" s="8" customFormat="1" ht="15" customHeight="1">
      <c r="A45" s="34"/>
      <c r="B45" s="35"/>
      <c r="C45" s="35"/>
      <c r="D45" s="35"/>
      <c r="E45" s="35"/>
      <c r="F45" s="35"/>
      <c r="G45" s="35"/>
      <c r="H45" s="35"/>
      <c r="I45" s="35"/>
      <c r="J45" s="41"/>
      <c r="K45" s="16"/>
      <c r="L45" s="141" t="s">
        <v>155</v>
      </c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34" t="s">
        <v>163</v>
      </c>
      <c r="AZ45" s="35"/>
      <c r="BA45" s="35"/>
      <c r="BB45" s="35"/>
      <c r="BC45" s="35"/>
      <c r="BD45" s="35"/>
      <c r="BE45" s="36"/>
      <c r="BF45" s="37">
        <v>5393</v>
      </c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9"/>
      <c r="BU45" s="40">
        <v>6203</v>
      </c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9"/>
      <c r="CJ45" s="40">
        <v>7040</v>
      </c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43"/>
    </row>
    <row r="46" spans="1:102" s="8" customFormat="1" ht="15" customHeight="1">
      <c r="A46" s="34"/>
      <c r="B46" s="35"/>
      <c r="C46" s="35"/>
      <c r="D46" s="35"/>
      <c r="E46" s="35"/>
      <c r="F46" s="35"/>
      <c r="G46" s="35"/>
      <c r="H46" s="35"/>
      <c r="I46" s="35"/>
      <c r="J46" s="41"/>
      <c r="K46" s="16"/>
      <c r="L46" s="141" t="s">
        <v>156</v>
      </c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34" t="s">
        <v>164</v>
      </c>
      <c r="AZ46" s="35"/>
      <c r="BA46" s="35"/>
      <c r="BB46" s="35"/>
      <c r="BC46" s="35"/>
      <c r="BD46" s="35"/>
      <c r="BE46" s="36"/>
      <c r="BF46" s="37">
        <v>42304</v>
      </c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9"/>
      <c r="BU46" s="40">
        <v>58074</v>
      </c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9"/>
      <c r="CJ46" s="40">
        <v>74438</v>
      </c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43"/>
    </row>
    <row r="47" spans="1:102" s="8" customFormat="1" ht="15" customHeight="1">
      <c r="A47" s="34"/>
      <c r="B47" s="35"/>
      <c r="C47" s="35"/>
      <c r="D47" s="35"/>
      <c r="E47" s="35"/>
      <c r="F47" s="35"/>
      <c r="G47" s="35"/>
      <c r="H47" s="35"/>
      <c r="I47" s="35"/>
      <c r="J47" s="41"/>
      <c r="K47" s="16"/>
      <c r="L47" s="141" t="s">
        <v>157</v>
      </c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34" t="s">
        <v>165</v>
      </c>
      <c r="AZ47" s="35"/>
      <c r="BA47" s="35"/>
      <c r="BB47" s="35"/>
      <c r="BC47" s="35"/>
      <c r="BD47" s="35"/>
      <c r="BE47" s="36"/>
      <c r="BF47" s="37">
        <v>4000</v>
      </c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9"/>
      <c r="BU47" s="40">
        <v>5688</v>
      </c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9"/>
      <c r="CJ47" s="40">
        <v>4735</v>
      </c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43"/>
    </row>
    <row r="48" spans="1:102" s="8" customFormat="1" ht="15" customHeight="1">
      <c r="A48" s="34"/>
      <c r="B48" s="35"/>
      <c r="C48" s="35"/>
      <c r="D48" s="35"/>
      <c r="E48" s="35"/>
      <c r="F48" s="35"/>
      <c r="G48" s="35"/>
      <c r="H48" s="35"/>
      <c r="I48" s="35"/>
      <c r="J48" s="41"/>
      <c r="K48" s="16"/>
      <c r="L48" s="141" t="s">
        <v>158</v>
      </c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34" t="s">
        <v>166</v>
      </c>
      <c r="AZ48" s="35"/>
      <c r="BA48" s="35"/>
      <c r="BB48" s="35"/>
      <c r="BC48" s="35"/>
      <c r="BD48" s="35"/>
      <c r="BE48" s="36"/>
      <c r="BF48" s="37">
        <v>42</v>
      </c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9"/>
      <c r="BU48" s="40">
        <v>94</v>
      </c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9"/>
      <c r="CJ48" s="40">
        <v>146</v>
      </c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43"/>
    </row>
    <row r="49" spans="1:102" s="8" customFormat="1" ht="15" customHeight="1">
      <c r="A49" s="34"/>
      <c r="B49" s="35"/>
      <c r="C49" s="35"/>
      <c r="D49" s="35"/>
      <c r="E49" s="35"/>
      <c r="F49" s="35"/>
      <c r="G49" s="35"/>
      <c r="H49" s="35"/>
      <c r="I49" s="35"/>
      <c r="J49" s="41"/>
      <c r="K49" s="16"/>
      <c r="L49" s="141" t="s">
        <v>161</v>
      </c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34" t="s">
        <v>167</v>
      </c>
      <c r="AZ49" s="35"/>
      <c r="BA49" s="35"/>
      <c r="BB49" s="35"/>
      <c r="BC49" s="35"/>
      <c r="BD49" s="35"/>
      <c r="BE49" s="36"/>
      <c r="BF49" s="37">
        <v>5687</v>
      </c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9"/>
      <c r="BU49" s="40">
        <v>5687</v>
      </c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9"/>
      <c r="CJ49" s="40">
        <v>5700</v>
      </c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43"/>
    </row>
    <row r="50" spans="1:102" s="8" customFormat="1" ht="15.75" customHeight="1">
      <c r="A50" s="34"/>
      <c r="B50" s="35"/>
      <c r="C50" s="35"/>
      <c r="D50" s="35"/>
      <c r="E50" s="35"/>
      <c r="F50" s="35"/>
      <c r="G50" s="35"/>
      <c r="H50" s="35"/>
      <c r="I50" s="35"/>
      <c r="J50" s="41"/>
      <c r="K50" s="16"/>
      <c r="L50" s="140" t="s">
        <v>29</v>
      </c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89" t="s">
        <v>84</v>
      </c>
      <c r="AZ50" s="90"/>
      <c r="BA50" s="90"/>
      <c r="BB50" s="90"/>
      <c r="BC50" s="90"/>
      <c r="BD50" s="90"/>
      <c r="BE50" s="91"/>
      <c r="BF50" s="37">
        <f>BF51</f>
        <v>3818</v>
      </c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9"/>
      <c r="BU50" s="40">
        <f>BU51</f>
        <v>6626</v>
      </c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9"/>
      <c r="CJ50" s="40">
        <f>CJ51</f>
        <v>9563</v>
      </c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43"/>
    </row>
    <row r="51" spans="1:102" s="8" customFormat="1" ht="15.75" customHeight="1">
      <c r="A51" s="34"/>
      <c r="B51" s="35"/>
      <c r="C51" s="35"/>
      <c r="D51" s="35"/>
      <c r="E51" s="35"/>
      <c r="F51" s="35"/>
      <c r="G51" s="35"/>
      <c r="H51" s="35"/>
      <c r="I51" s="35"/>
      <c r="J51" s="41"/>
      <c r="K51" s="16"/>
      <c r="L51" s="140" t="s">
        <v>156</v>
      </c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89" t="s">
        <v>168</v>
      </c>
      <c r="AZ51" s="90"/>
      <c r="BA51" s="90"/>
      <c r="BB51" s="90"/>
      <c r="BC51" s="90"/>
      <c r="BD51" s="90"/>
      <c r="BE51" s="91"/>
      <c r="BF51" s="37">
        <v>3818</v>
      </c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9"/>
      <c r="BU51" s="40">
        <v>6626</v>
      </c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9"/>
      <c r="CJ51" s="40">
        <v>9563</v>
      </c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43"/>
    </row>
    <row r="52" spans="1:102" s="8" customFormat="1" ht="15" customHeight="1">
      <c r="A52" s="34"/>
      <c r="B52" s="35"/>
      <c r="C52" s="35"/>
      <c r="D52" s="35"/>
      <c r="E52" s="35"/>
      <c r="F52" s="35"/>
      <c r="G52" s="35"/>
      <c r="H52" s="35"/>
      <c r="I52" s="35"/>
      <c r="J52" s="41"/>
      <c r="K52" s="16"/>
      <c r="L52" s="141" t="s">
        <v>30</v>
      </c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34" t="s">
        <v>85</v>
      </c>
      <c r="AZ52" s="35"/>
      <c r="BA52" s="35"/>
      <c r="BB52" s="35"/>
      <c r="BC52" s="35"/>
      <c r="BD52" s="35"/>
      <c r="BE52" s="36"/>
      <c r="BF52" s="37">
        <f>BF53</f>
        <v>48</v>
      </c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9"/>
      <c r="BU52" s="40">
        <f>BU53</f>
        <v>53</v>
      </c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9"/>
      <c r="CJ52" s="40">
        <f>CJ53</f>
        <v>53</v>
      </c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43"/>
    </row>
    <row r="53" spans="1:102" s="8" customFormat="1" ht="15" customHeight="1">
      <c r="A53" s="34"/>
      <c r="B53" s="35"/>
      <c r="C53" s="35"/>
      <c r="D53" s="35"/>
      <c r="E53" s="35"/>
      <c r="F53" s="35"/>
      <c r="G53" s="35"/>
      <c r="H53" s="35"/>
      <c r="I53" s="35"/>
      <c r="J53" s="41"/>
      <c r="K53" s="16"/>
      <c r="L53" s="141" t="s">
        <v>169</v>
      </c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34" t="s">
        <v>170</v>
      </c>
      <c r="AZ53" s="35"/>
      <c r="BA53" s="35"/>
      <c r="BB53" s="35"/>
      <c r="BC53" s="35"/>
      <c r="BD53" s="35"/>
      <c r="BE53" s="36"/>
      <c r="BF53" s="37">
        <v>48</v>
      </c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9"/>
      <c r="BU53" s="40">
        <v>53</v>
      </c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9"/>
      <c r="CJ53" s="40">
        <v>53</v>
      </c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43"/>
    </row>
    <row r="54" spans="1:102" s="8" customFormat="1" ht="15" customHeight="1">
      <c r="A54" s="34"/>
      <c r="B54" s="35"/>
      <c r="C54" s="35"/>
      <c r="D54" s="35"/>
      <c r="E54" s="35"/>
      <c r="F54" s="35"/>
      <c r="G54" s="35"/>
      <c r="H54" s="35"/>
      <c r="I54" s="35"/>
      <c r="J54" s="41"/>
      <c r="K54" s="16"/>
      <c r="L54" s="141" t="s">
        <v>31</v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34" t="s">
        <v>116</v>
      </c>
      <c r="AZ54" s="35"/>
      <c r="BA54" s="35"/>
      <c r="BB54" s="35"/>
      <c r="BC54" s="35"/>
      <c r="BD54" s="35"/>
      <c r="BE54" s="36"/>
      <c r="BF54" s="37">
        <v>3370</v>
      </c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9"/>
      <c r="BU54" s="40">
        <v>2743</v>
      </c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9"/>
      <c r="CJ54" s="40">
        <v>2386</v>
      </c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43"/>
    </row>
    <row r="55" spans="1:102" s="8" customFormat="1" ht="15" customHeight="1">
      <c r="A55" s="34"/>
      <c r="B55" s="35"/>
      <c r="C55" s="35"/>
      <c r="D55" s="35"/>
      <c r="E55" s="35"/>
      <c r="F55" s="35"/>
      <c r="G55" s="35"/>
      <c r="H55" s="35"/>
      <c r="I55" s="35"/>
      <c r="J55" s="41"/>
      <c r="K55" s="11"/>
      <c r="L55" s="207" t="s">
        <v>32</v>
      </c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8"/>
      <c r="AY55" s="34" t="s">
        <v>117</v>
      </c>
      <c r="AZ55" s="35"/>
      <c r="BA55" s="35"/>
      <c r="BB55" s="35"/>
      <c r="BC55" s="35"/>
      <c r="BD55" s="35"/>
      <c r="BE55" s="36"/>
      <c r="BF55" s="37">
        <f>SUM(BF56:BT57)</f>
        <v>2386</v>
      </c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9"/>
      <c r="BU55" s="40">
        <f>SUM(BU56:CI57)</f>
        <v>554</v>
      </c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9"/>
      <c r="CJ55" s="40">
        <f>SUM(CJ56:CX57)</f>
        <v>1388</v>
      </c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43"/>
    </row>
    <row r="56" spans="1:102" s="8" customFormat="1" ht="15" customHeight="1">
      <c r="A56" s="34"/>
      <c r="B56" s="35"/>
      <c r="C56" s="35"/>
      <c r="D56" s="35"/>
      <c r="E56" s="35"/>
      <c r="F56" s="35"/>
      <c r="G56" s="35"/>
      <c r="H56" s="35"/>
      <c r="I56" s="35"/>
      <c r="J56" s="41"/>
      <c r="K56" s="11"/>
      <c r="L56" s="207" t="s">
        <v>173</v>
      </c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8"/>
      <c r="AY56" s="34" t="s">
        <v>171</v>
      </c>
      <c r="AZ56" s="35"/>
      <c r="BA56" s="35"/>
      <c r="BB56" s="35"/>
      <c r="BC56" s="35"/>
      <c r="BD56" s="35"/>
      <c r="BE56" s="36"/>
      <c r="BF56" s="37">
        <v>242</v>
      </c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9"/>
      <c r="BU56" s="40" t="s">
        <v>193</v>
      </c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9"/>
      <c r="CJ56" s="40">
        <v>235</v>
      </c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43"/>
    </row>
    <row r="57" spans="1:102" s="18" customFormat="1" ht="14.25" customHeight="1" thickBot="1">
      <c r="A57" s="46"/>
      <c r="B57" s="47"/>
      <c r="C57" s="47"/>
      <c r="D57" s="47"/>
      <c r="E57" s="47"/>
      <c r="F57" s="47"/>
      <c r="G57" s="47"/>
      <c r="H57" s="47"/>
      <c r="I57" s="47"/>
      <c r="J57" s="48"/>
      <c r="K57" s="17"/>
      <c r="L57" s="49" t="s">
        <v>174</v>
      </c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50" t="s">
        <v>172</v>
      </c>
      <c r="AZ57" s="51"/>
      <c r="BA57" s="51"/>
      <c r="BB57" s="51"/>
      <c r="BC57" s="51"/>
      <c r="BD57" s="51"/>
      <c r="BE57" s="52"/>
      <c r="BF57" s="53">
        <v>2144</v>
      </c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5"/>
      <c r="BU57" s="149">
        <v>554</v>
      </c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5"/>
      <c r="CJ57" s="149">
        <v>1153</v>
      </c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150"/>
    </row>
    <row r="58" spans="1:102" s="18" customFormat="1" ht="14.25" customHeight="1" thickBot="1">
      <c r="A58" s="46"/>
      <c r="B58" s="47"/>
      <c r="C58" s="47"/>
      <c r="D58" s="47"/>
      <c r="E58" s="47"/>
      <c r="F58" s="47"/>
      <c r="G58" s="47"/>
      <c r="H58" s="47"/>
      <c r="I58" s="47"/>
      <c r="J58" s="48"/>
      <c r="K58" s="19"/>
      <c r="L58" s="73" t="s">
        <v>33</v>
      </c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4" t="s">
        <v>86</v>
      </c>
      <c r="AZ58" s="75"/>
      <c r="BA58" s="75"/>
      <c r="BB58" s="75"/>
      <c r="BC58" s="75"/>
      <c r="BD58" s="75"/>
      <c r="BE58" s="76"/>
      <c r="BF58" s="77">
        <f>BF43+BF50+BF52+BF54+BF55</f>
        <v>170120</v>
      </c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9"/>
      <c r="BU58" s="157">
        <f>BU43+BU50+BU52+BU54+BU55</f>
        <v>192497</v>
      </c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9"/>
      <c r="CJ58" s="157">
        <f>CJ43+CJ50+CJ52+CJ54+CJ55</f>
        <v>214431</v>
      </c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158"/>
    </row>
    <row r="59" spans="1:102" s="8" customFormat="1" ht="15" customHeight="1">
      <c r="A59" s="56"/>
      <c r="B59" s="57"/>
      <c r="C59" s="57"/>
      <c r="D59" s="57"/>
      <c r="E59" s="57"/>
      <c r="F59" s="57"/>
      <c r="G59" s="57"/>
      <c r="H59" s="57"/>
      <c r="I59" s="57"/>
      <c r="J59" s="58"/>
      <c r="K59" s="62" t="s">
        <v>34</v>
      </c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94" t="s">
        <v>87</v>
      </c>
      <c r="AZ59" s="95"/>
      <c r="BA59" s="95"/>
      <c r="BB59" s="95"/>
      <c r="BC59" s="95"/>
      <c r="BD59" s="95"/>
      <c r="BE59" s="99"/>
      <c r="BF59" s="66">
        <f>SUM(BF61:BT63)</f>
        <v>174613</v>
      </c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8"/>
      <c r="BU59" s="67">
        <f>SUM(BU61:CI63)</f>
        <v>298257</v>
      </c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165">
        <f>SUM(CJ61:CX63)</f>
        <v>228048</v>
      </c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166"/>
    </row>
    <row r="60" spans="1:102" s="8" customFormat="1" ht="15" customHeight="1">
      <c r="A60" s="59"/>
      <c r="B60" s="60"/>
      <c r="C60" s="60"/>
      <c r="D60" s="60"/>
      <c r="E60" s="60"/>
      <c r="F60" s="60"/>
      <c r="G60" s="60"/>
      <c r="H60" s="60"/>
      <c r="I60" s="60"/>
      <c r="J60" s="61"/>
      <c r="K60" s="15"/>
      <c r="L60" s="45" t="s">
        <v>35</v>
      </c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59"/>
      <c r="AZ60" s="60"/>
      <c r="BA60" s="60"/>
      <c r="BB60" s="60"/>
      <c r="BC60" s="60"/>
      <c r="BD60" s="60"/>
      <c r="BE60" s="65"/>
      <c r="BF60" s="69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1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167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168"/>
    </row>
    <row r="61" spans="1:102" s="8" customFormat="1" ht="15" customHeight="1">
      <c r="A61" s="34"/>
      <c r="B61" s="35"/>
      <c r="C61" s="35"/>
      <c r="D61" s="35"/>
      <c r="E61" s="35"/>
      <c r="F61" s="35"/>
      <c r="G61" s="35"/>
      <c r="H61" s="35"/>
      <c r="I61" s="35"/>
      <c r="J61" s="41"/>
      <c r="K61" s="15"/>
      <c r="L61" s="45" t="s">
        <v>178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34" t="s">
        <v>175</v>
      </c>
      <c r="AZ61" s="35"/>
      <c r="BA61" s="35"/>
      <c r="BB61" s="35"/>
      <c r="BC61" s="35"/>
      <c r="BD61" s="35"/>
      <c r="BE61" s="36"/>
      <c r="BF61" s="37">
        <v>50018</v>
      </c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9"/>
      <c r="BU61" s="40">
        <v>58257</v>
      </c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9"/>
      <c r="CJ61" s="40">
        <v>35570</v>
      </c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43"/>
    </row>
    <row r="62" spans="1:102" s="8" customFormat="1" ht="15" customHeight="1">
      <c r="A62" s="34"/>
      <c r="B62" s="35"/>
      <c r="C62" s="35"/>
      <c r="D62" s="35"/>
      <c r="E62" s="35"/>
      <c r="F62" s="35"/>
      <c r="G62" s="35"/>
      <c r="H62" s="35"/>
      <c r="I62" s="35"/>
      <c r="J62" s="41"/>
      <c r="K62" s="15"/>
      <c r="L62" s="45" t="s">
        <v>179</v>
      </c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34" t="s">
        <v>176</v>
      </c>
      <c r="AZ62" s="35"/>
      <c r="BA62" s="35"/>
      <c r="BB62" s="35"/>
      <c r="BC62" s="35"/>
      <c r="BD62" s="35"/>
      <c r="BE62" s="36"/>
      <c r="BF62" s="37">
        <v>115863</v>
      </c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9"/>
      <c r="BU62" s="40">
        <v>209036</v>
      </c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9"/>
      <c r="CJ62" s="40">
        <v>100451</v>
      </c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43"/>
    </row>
    <row r="63" spans="1:102" s="8" customFormat="1" ht="15" customHeight="1">
      <c r="A63" s="34"/>
      <c r="B63" s="35"/>
      <c r="C63" s="35"/>
      <c r="D63" s="35"/>
      <c r="E63" s="35"/>
      <c r="F63" s="35"/>
      <c r="G63" s="35"/>
      <c r="H63" s="35"/>
      <c r="I63" s="35"/>
      <c r="J63" s="41"/>
      <c r="K63" s="15"/>
      <c r="L63" s="45" t="s">
        <v>180</v>
      </c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34" t="s">
        <v>177</v>
      </c>
      <c r="AZ63" s="35"/>
      <c r="BA63" s="35"/>
      <c r="BB63" s="35"/>
      <c r="BC63" s="35"/>
      <c r="BD63" s="35"/>
      <c r="BE63" s="36"/>
      <c r="BF63" s="37">
        <v>8732</v>
      </c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9"/>
      <c r="BU63" s="40">
        <v>30964</v>
      </c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9"/>
      <c r="CJ63" s="40">
        <v>92027</v>
      </c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43"/>
    </row>
    <row r="64" spans="1:102" s="8" customFormat="1" ht="27.75" customHeight="1">
      <c r="A64" s="34"/>
      <c r="B64" s="35"/>
      <c r="C64" s="35"/>
      <c r="D64" s="35"/>
      <c r="E64" s="35"/>
      <c r="F64" s="35"/>
      <c r="G64" s="35"/>
      <c r="H64" s="35"/>
      <c r="I64" s="35"/>
      <c r="J64" s="41"/>
      <c r="K64" s="16"/>
      <c r="L64" s="140" t="s">
        <v>36</v>
      </c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89" t="s">
        <v>88</v>
      </c>
      <c r="AZ64" s="90"/>
      <c r="BA64" s="90"/>
      <c r="BB64" s="90"/>
      <c r="BC64" s="90"/>
      <c r="BD64" s="90"/>
      <c r="BE64" s="91"/>
      <c r="BF64" s="37">
        <v>2403</v>
      </c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9"/>
      <c r="BU64" s="40">
        <v>1984</v>
      </c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9"/>
      <c r="CJ64" s="40">
        <v>418</v>
      </c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43"/>
    </row>
    <row r="65" spans="1:102" s="8" customFormat="1" ht="15" customHeight="1">
      <c r="A65" s="34"/>
      <c r="B65" s="35"/>
      <c r="C65" s="35"/>
      <c r="D65" s="35"/>
      <c r="E65" s="35"/>
      <c r="F65" s="35"/>
      <c r="G65" s="35"/>
      <c r="H65" s="35"/>
      <c r="I65" s="35"/>
      <c r="J65" s="41"/>
      <c r="K65" s="16"/>
      <c r="L65" s="42" t="s">
        <v>37</v>
      </c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34" t="s">
        <v>89</v>
      </c>
      <c r="AZ65" s="35"/>
      <c r="BA65" s="35"/>
      <c r="BB65" s="35"/>
      <c r="BC65" s="35"/>
      <c r="BD65" s="35"/>
      <c r="BE65" s="36"/>
      <c r="BF65" s="37">
        <f>SUM(BF66:BT68)</f>
        <v>372648</v>
      </c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9"/>
      <c r="BU65" s="40">
        <f>SUM(BU66:CI68)</f>
        <v>326787</v>
      </c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9"/>
      <c r="CJ65" s="40">
        <f>SUM(CJ66:CX68)</f>
        <v>236050</v>
      </c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43"/>
    </row>
    <row r="66" spans="1:102" s="8" customFormat="1" ht="15" customHeight="1">
      <c r="A66" s="34"/>
      <c r="B66" s="35"/>
      <c r="C66" s="35"/>
      <c r="D66" s="35"/>
      <c r="E66" s="35"/>
      <c r="F66" s="35"/>
      <c r="G66" s="35"/>
      <c r="H66" s="35"/>
      <c r="I66" s="35"/>
      <c r="J66" s="41"/>
      <c r="K66" s="16"/>
      <c r="L66" s="42" t="s">
        <v>184</v>
      </c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34" t="s">
        <v>181</v>
      </c>
      <c r="AZ66" s="35"/>
      <c r="BA66" s="35"/>
      <c r="BB66" s="35"/>
      <c r="BC66" s="35"/>
      <c r="BD66" s="35"/>
      <c r="BE66" s="36"/>
      <c r="BF66" s="37">
        <v>357509</v>
      </c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9"/>
      <c r="BU66" s="40">
        <v>314091</v>
      </c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9"/>
      <c r="CJ66" s="40">
        <v>198204</v>
      </c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43"/>
    </row>
    <row r="67" spans="1:102" s="8" customFormat="1" ht="15" customHeight="1">
      <c r="A67" s="34"/>
      <c r="B67" s="35"/>
      <c r="C67" s="35"/>
      <c r="D67" s="35"/>
      <c r="E67" s="35"/>
      <c r="F67" s="35"/>
      <c r="G67" s="35"/>
      <c r="H67" s="35"/>
      <c r="I67" s="35"/>
      <c r="J67" s="41"/>
      <c r="K67" s="16"/>
      <c r="L67" s="42" t="s">
        <v>185</v>
      </c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34" t="s">
        <v>182</v>
      </c>
      <c r="AZ67" s="35"/>
      <c r="BA67" s="35"/>
      <c r="BB67" s="35"/>
      <c r="BC67" s="35"/>
      <c r="BD67" s="35"/>
      <c r="BE67" s="36"/>
      <c r="BF67" s="37">
        <v>13334</v>
      </c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9"/>
      <c r="BU67" s="40">
        <v>8901</v>
      </c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9"/>
      <c r="CJ67" s="40">
        <v>29535</v>
      </c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43"/>
    </row>
    <row r="68" spans="1:102" s="8" customFormat="1" ht="15" customHeight="1">
      <c r="A68" s="34"/>
      <c r="B68" s="35"/>
      <c r="C68" s="35"/>
      <c r="D68" s="35"/>
      <c r="E68" s="35"/>
      <c r="F68" s="35"/>
      <c r="G68" s="35"/>
      <c r="H68" s="35"/>
      <c r="I68" s="35"/>
      <c r="J68" s="41"/>
      <c r="K68" s="16"/>
      <c r="L68" s="42" t="s">
        <v>186</v>
      </c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34" t="s">
        <v>183</v>
      </c>
      <c r="AZ68" s="35"/>
      <c r="BA68" s="35"/>
      <c r="BB68" s="35"/>
      <c r="BC68" s="35"/>
      <c r="BD68" s="35"/>
      <c r="BE68" s="36"/>
      <c r="BF68" s="37">
        <v>1805</v>
      </c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9"/>
      <c r="BU68" s="40">
        <v>3795</v>
      </c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9"/>
      <c r="CJ68" s="40">
        <v>8311</v>
      </c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43"/>
    </row>
    <row r="69" spans="1:102" s="8" customFormat="1" ht="27.75" customHeight="1">
      <c r="A69" s="34"/>
      <c r="B69" s="35"/>
      <c r="C69" s="35"/>
      <c r="D69" s="35"/>
      <c r="E69" s="35"/>
      <c r="F69" s="35"/>
      <c r="G69" s="35"/>
      <c r="H69" s="35"/>
      <c r="I69" s="35"/>
      <c r="J69" s="41"/>
      <c r="K69" s="16"/>
      <c r="L69" s="44" t="s">
        <v>118</v>
      </c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34" t="s">
        <v>90</v>
      </c>
      <c r="AZ69" s="35"/>
      <c r="BA69" s="35"/>
      <c r="BB69" s="35"/>
      <c r="BC69" s="35"/>
      <c r="BD69" s="35"/>
      <c r="BE69" s="36"/>
      <c r="BF69" s="37">
        <f>SUM(BF70:BT71)</f>
        <v>66000</v>
      </c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9"/>
      <c r="BU69" s="40" t="str">
        <f>BU70</f>
        <v>-</v>
      </c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9"/>
      <c r="CJ69" s="40">
        <f>CJ70</f>
        <v>90</v>
      </c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43"/>
    </row>
    <row r="70" spans="1:102" s="8" customFormat="1" ht="14.25" customHeight="1">
      <c r="A70" s="34"/>
      <c r="B70" s="35"/>
      <c r="C70" s="35"/>
      <c r="D70" s="35"/>
      <c r="E70" s="35"/>
      <c r="F70" s="35"/>
      <c r="G70" s="35"/>
      <c r="H70" s="35"/>
      <c r="I70" s="35"/>
      <c r="J70" s="41"/>
      <c r="K70" s="16"/>
      <c r="L70" s="44" t="s">
        <v>188</v>
      </c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34" t="s">
        <v>187</v>
      </c>
      <c r="AZ70" s="35"/>
      <c r="BA70" s="35"/>
      <c r="BB70" s="35"/>
      <c r="BC70" s="35"/>
      <c r="BD70" s="35"/>
      <c r="BE70" s="36"/>
      <c r="BF70" s="37" t="s">
        <v>193</v>
      </c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9"/>
      <c r="BU70" s="40" t="s">
        <v>193</v>
      </c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9"/>
      <c r="CJ70" s="40">
        <v>90</v>
      </c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43"/>
    </row>
    <row r="71" spans="1:102" s="8" customFormat="1" ht="14.25" customHeight="1">
      <c r="A71" s="34"/>
      <c r="B71" s="35"/>
      <c r="C71" s="35"/>
      <c r="D71" s="35"/>
      <c r="E71" s="35"/>
      <c r="F71" s="35"/>
      <c r="G71" s="35"/>
      <c r="H71" s="35"/>
      <c r="I71" s="35"/>
      <c r="J71" s="41"/>
      <c r="K71" s="16"/>
      <c r="L71" s="44" t="s">
        <v>210</v>
      </c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34" t="s">
        <v>209</v>
      </c>
      <c r="AZ71" s="35"/>
      <c r="BA71" s="35"/>
      <c r="BB71" s="35"/>
      <c r="BC71" s="35"/>
      <c r="BD71" s="35"/>
      <c r="BE71" s="36"/>
      <c r="BF71" s="37">
        <v>66000</v>
      </c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9"/>
      <c r="BU71" s="40" t="s">
        <v>193</v>
      </c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9"/>
      <c r="CJ71" s="40" t="s">
        <v>193</v>
      </c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43"/>
    </row>
    <row r="72" spans="1:102" s="8" customFormat="1" ht="12.75" customHeight="1">
      <c r="A72" s="34"/>
      <c r="B72" s="35"/>
      <c r="C72" s="35"/>
      <c r="D72" s="35"/>
      <c r="E72" s="35"/>
      <c r="F72" s="35"/>
      <c r="G72" s="35"/>
      <c r="H72" s="35"/>
      <c r="I72" s="35"/>
      <c r="J72" s="41"/>
      <c r="K72" s="16"/>
      <c r="L72" s="44" t="s">
        <v>119</v>
      </c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34" t="s">
        <v>91</v>
      </c>
      <c r="AZ72" s="35"/>
      <c r="BA72" s="35"/>
      <c r="BB72" s="35"/>
      <c r="BC72" s="35"/>
      <c r="BD72" s="35"/>
      <c r="BE72" s="36"/>
      <c r="BF72" s="37">
        <f>SUM(BF73:BT74)</f>
        <v>29871</v>
      </c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9"/>
      <c r="BU72" s="40">
        <f>SUM(BU73:CI74)</f>
        <v>10508</v>
      </c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9"/>
      <c r="CJ72" s="40">
        <f>SUM(CJ73:CX74)</f>
        <v>108190</v>
      </c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43"/>
    </row>
    <row r="73" spans="1:102" s="8" customFormat="1" ht="13.5" customHeight="1">
      <c r="A73" s="34"/>
      <c r="B73" s="35"/>
      <c r="C73" s="35"/>
      <c r="D73" s="35"/>
      <c r="E73" s="35"/>
      <c r="F73" s="35"/>
      <c r="G73" s="35"/>
      <c r="H73" s="35"/>
      <c r="I73" s="35"/>
      <c r="J73" s="41"/>
      <c r="K73" s="11"/>
      <c r="L73" s="44" t="s">
        <v>191</v>
      </c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34" t="s">
        <v>189</v>
      </c>
      <c r="AZ73" s="35"/>
      <c r="BA73" s="35"/>
      <c r="BB73" s="35"/>
      <c r="BC73" s="35"/>
      <c r="BD73" s="35"/>
      <c r="BE73" s="36"/>
      <c r="BF73" s="37">
        <v>29871</v>
      </c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9"/>
      <c r="BU73" s="40">
        <v>10508</v>
      </c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9"/>
      <c r="CJ73" s="40">
        <v>88190</v>
      </c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43"/>
    </row>
    <row r="74" spans="1:102" s="8" customFormat="1" ht="13.5" customHeight="1">
      <c r="A74" s="34"/>
      <c r="B74" s="35"/>
      <c r="C74" s="35"/>
      <c r="D74" s="35"/>
      <c r="E74" s="35"/>
      <c r="F74" s="35"/>
      <c r="G74" s="35"/>
      <c r="H74" s="35"/>
      <c r="I74" s="35"/>
      <c r="J74" s="41"/>
      <c r="K74" s="11"/>
      <c r="L74" s="44" t="s">
        <v>192</v>
      </c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34" t="s">
        <v>190</v>
      </c>
      <c r="AZ74" s="35"/>
      <c r="BA74" s="35"/>
      <c r="BB74" s="35"/>
      <c r="BC74" s="35"/>
      <c r="BD74" s="35"/>
      <c r="BE74" s="36"/>
      <c r="BF74" s="37" t="s">
        <v>193</v>
      </c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9"/>
      <c r="BU74" s="40" t="s">
        <v>193</v>
      </c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9"/>
      <c r="CJ74" s="40">
        <v>20000</v>
      </c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43"/>
    </row>
    <row r="75" spans="1:102" s="18" customFormat="1" ht="14.25" customHeight="1" thickBot="1">
      <c r="A75" s="46"/>
      <c r="B75" s="47"/>
      <c r="C75" s="47"/>
      <c r="D75" s="47"/>
      <c r="E75" s="47"/>
      <c r="F75" s="47"/>
      <c r="G75" s="47"/>
      <c r="H75" s="47"/>
      <c r="I75" s="47"/>
      <c r="J75" s="48"/>
      <c r="K75" s="17"/>
      <c r="L75" s="49" t="s">
        <v>38</v>
      </c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50" t="s">
        <v>92</v>
      </c>
      <c r="AZ75" s="51"/>
      <c r="BA75" s="51"/>
      <c r="BB75" s="51"/>
      <c r="BC75" s="51"/>
      <c r="BD75" s="51"/>
      <c r="BE75" s="52"/>
      <c r="BF75" s="53">
        <v>1353</v>
      </c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5"/>
      <c r="BU75" s="149">
        <v>484</v>
      </c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5"/>
      <c r="CJ75" s="149">
        <v>20</v>
      </c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150"/>
    </row>
    <row r="76" spans="1:102" s="18" customFormat="1" ht="14.25" customHeight="1" thickBot="1">
      <c r="A76" s="46"/>
      <c r="B76" s="47"/>
      <c r="C76" s="47"/>
      <c r="D76" s="47"/>
      <c r="E76" s="47"/>
      <c r="F76" s="47"/>
      <c r="G76" s="47"/>
      <c r="H76" s="47"/>
      <c r="I76" s="47"/>
      <c r="J76" s="48"/>
      <c r="K76" s="19"/>
      <c r="L76" s="136" t="s">
        <v>39</v>
      </c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74" t="s">
        <v>93</v>
      </c>
      <c r="AZ76" s="75"/>
      <c r="BA76" s="75"/>
      <c r="BB76" s="75"/>
      <c r="BC76" s="75"/>
      <c r="BD76" s="75"/>
      <c r="BE76" s="76"/>
      <c r="BF76" s="137">
        <f>BF59+BF64+BF65+BF69+BF72+BF75</f>
        <v>646888</v>
      </c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9"/>
      <c r="BU76" s="151">
        <f>BU59+BU64+BU65+BU72+BU75</f>
        <v>638020</v>
      </c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9"/>
      <c r="CJ76" s="151">
        <f>CJ59+CJ64+CJ65+CJ69+CJ72+CJ75</f>
        <v>572816</v>
      </c>
      <c r="CK76" s="138"/>
      <c r="CL76" s="138"/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52"/>
    </row>
    <row r="77" spans="1:102" s="8" customFormat="1" ht="15" customHeight="1" thickBot="1">
      <c r="A77" s="108"/>
      <c r="B77" s="109"/>
      <c r="C77" s="109"/>
      <c r="D77" s="109"/>
      <c r="E77" s="109"/>
      <c r="F77" s="109"/>
      <c r="G77" s="109"/>
      <c r="H77" s="109"/>
      <c r="I77" s="109"/>
      <c r="J77" s="110"/>
      <c r="K77" s="16"/>
      <c r="L77" s="111" t="s">
        <v>40</v>
      </c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34" t="s">
        <v>94</v>
      </c>
      <c r="AZ77" s="35"/>
      <c r="BA77" s="35"/>
      <c r="BB77" s="35"/>
      <c r="BC77" s="35"/>
      <c r="BD77" s="35"/>
      <c r="BE77" s="36"/>
      <c r="BF77" s="112">
        <f>BF58+BF76</f>
        <v>817008</v>
      </c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4"/>
      <c r="BU77" s="153">
        <f>BU58+BU76</f>
        <v>830517</v>
      </c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4"/>
      <c r="CJ77" s="153">
        <f>CJ58+CJ76</f>
        <v>787247</v>
      </c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54"/>
    </row>
    <row r="78" spans="58:102" s="8" customFormat="1" ht="12"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30" t="s">
        <v>41</v>
      </c>
    </row>
    <row r="79" spans="58:102" s="8" customFormat="1" ht="6" customHeight="1"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30"/>
    </row>
    <row r="80" spans="1:102" s="8" customFormat="1" ht="19.5" customHeight="1">
      <c r="A80" s="115" t="s">
        <v>70</v>
      </c>
      <c r="B80" s="116"/>
      <c r="C80" s="116"/>
      <c r="D80" s="116"/>
      <c r="E80" s="116"/>
      <c r="F80" s="116"/>
      <c r="G80" s="116"/>
      <c r="H80" s="116"/>
      <c r="I80" s="116"/>
      <c r="J80" s="117"/>
      <c r="K80" s="124" t="s">
        <v>71</v>
      </c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6"/>
      <c r="AY80" s="124" t="s">
        <v>77</v>
      </c>
      <c r="AZ80" s="125"/>
      <c r="BA80" s="125"/>
      <c r="BB80" s="125"/>
      <c r="BC80" s="125"/>
      <c r="BD80" s="125"/>
      <c r="BE80" s="125"/>
      <c r="BF80" s="105" t="s">
        <v>23</v>
      </c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7"/>
      <c r="BU80" s="106" t="s">
        <v>23</v>
      </c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7"/>
      <c r="CJ80" s="105" t="s">
        <v>23</v>
      </c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7"/>
    </row>
    <row r="81" spans="1:102" s="8" customFormat="1" ht="13.5">
      <c r="A81" s="118"/>
      <c r="B81" s="119"/>
      <c r="C81" s="119"/>
      <c r="D81" s="119"/>
      <c r="E81" s="119"/>
      <c r="F81" s="119"/>
      <c r="G81" s="119"/>
      <c r="H81" s="119"/>
      <c r="I81" s="119"/>
      <c r="J81" s="120"/>
      <c r="K81" s="127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9"/>
      <c r="AY81" s="127"/>
      <c r="AZ81" s="128"/>
      <c r="BA81" s="128"/>
      <c r="BB81" s="128"/>
      <c r="BC81" s="128"/>
      <c r="BD81" s="128"/>
      <c r="BE81" s="129"/>
      <c r="BF81" s="133">
        <v>20</v>
      </c>
      <c r="BG81" s="134"/>
      <c r="BH81" s="134"/>
      <c r="BI81" s="134"/>
      <c r="BJ81" s="134"/>
      <c r="BK81" s="134"/>
      <c r="BL81" s="135">
        <v>20</v>
      </c>
      <c r="BM81" s="135"/>
      <c r="BN81" s="135"/>
      <c r="BO81" s="135"/>
      <c r="BP81" s="31" t="s">
        <v>72</v>
      </c>
      <c r="BQ81" s="31"/>
      <c r="BR81" s="31"/>
      <c r="BS81" s="31"/>
      <c r="BT81" s="32"/>
      <c r="BU81" s="31"/>
      <c r="BV81" s="31"/>
      <c r="BW81" s="134">
        <v>20</v>
      </c>
      <c r="BX81" s="134"/>
      <c r="BY81" s="134"/>
      <c r="BZ81" s="134"/>
      <c r="CA81" s="135">
        <v>19</v>
      </c>
      <c r="CB81" s="135"/>
      <c r="CC81" s="135"/>
      <c r="CD81" s="135"/>
      <c r="CE81" s="31" t="s">
        <v>73</v>
      </c>
      <c r="CF81" s="31"/>
      <c r="CG81" s="31"/>
      <c r="CH81" s="31"/>
      <c r="CI81" s="31"/>
      <c r="CJ81" s="33"/>
      <c r="CK81" s="31"/>
      <c r="CL81" s="134">
        <v>20</v>
      </c>
      <c r="CM81" s="134"/>
      <c r="CN81" s="134"/>
      <c r="CO81" s="134"/>
      <c r="CP81" s="135">
        <v>18</v>
      </c>
      <c r="CQ81" s="135"/>
      <c r="CR81" s="135"/>
      <c r="CS81" s="135"/>
      <c r="CT81" s="31" t="s">
        <v>74</v>
      </c>
      <c r="CU81" s="31"/>
      <c r="CV81" s="31"/>
      <c r="CW81" s="31"/>
      <c r="CX81" s="32"/>
    </row>
    <row r="82" spans="1:102" s="8" customFormat="1" ht="7.5" customHeight="1" thickBot="1">
      <c r="A82" s="121"/>
      <c r="B82" s="122"/>
      <c r="C82" s="122"/>
      <c r="D82" s="122"/>
      <c r="E82" s="122"/>
      <c r="F82" s="122"/>
      <c r="G82" s="122"/>
      <c r="H82" s="122"/>
      <c r="I82" s="122"/>
      <c r="J82" s="123"/>
      <c r="K82" s="130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2"/>
      <c r="AY82" s="130"/>
      <c r="AZ82" s="131"/>
      <c r="BA82" s="131"/>
      <c r="BB82" s="131"/>
      <c r="BC82" s="131"/>
      <c r="BD82" s="131"/>
      <c r="BE82" s="132"/>
      <c r="BF82" s="86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8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165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8"/>
    </row>
    <row r="83" spans="1:102" s="8" customFormat="1" ht="12">
      <c r="A83" s="94"/>
      <c r="B83" s="95"/>
      <c r="C83" s="95"/>
      <c r="D83" s="95"/>
      <c r="E83" s="95"/>
      <c r="F83" s="95"/>
      <c r="G83" s="95"/>
      <c r="H83" s="95"/>
      <c r="I83" s="95"/>
      <c r="J83" s="96"/>
      <c r="K83" s="97" t="s">
        <v>42</v>
      </c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4" t="s">
        <v>95</v>
      </c>
      <c r="AZ83" s="95"/>
      <c r="BA83" s="95"/>
      <c r="BB83" s="95"/>
      <c r="BC83" s="95"/>
      <c r="BD83" s="95"/>
      <c r="BE83" s="99"/>
      <c r="BF83" s="100">
        <v>120</v>
      </c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2"/>
      <c r="BU83" s="101">
        <v>120</v>
      </c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72">
        <v>121</v>
      </c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73"/>
    </row>
    <row r="84" spans="1:102" s="8" customFormat="1" ht="18" customHeight="1">
      <c r="A84" s="56"/>
      <c r="B84" s="57"/>
      <c r="C84" s="57"/>
      <c r="D84" s="57"/>
      <c r="E84" s="57"/>
      <c r="F84" s="57"/>
      <c r="G84" s="57"/>
      <c r="H84" s="57"/>
      <c r="I84" s="57"/>
      <c r="J84" s="58"/>
      <c r="K84" s="62" t="s">
        <v>75</v>
      </c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56"/>
      <c r="AZ84" s="57"/>
      <c r="BA84" s="57"/>
      <c r="BB84" s="57"/>
      <c r="BC84" s="57"/>
      <c r="BD84" s="57"/>
      <c r="BE84" s="64"/>
      <c r="BF84" s="66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8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165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166"/>
    </row>
    <row r="85" spans="1:102" s="8" customFormat="1" ht="34.5" customHeight="1">
      <c r="A85" s="59"/>
      <c r="B85" s="60"/>
      <c r="C85" s="60"/>
      <c r="D85" s="60"/>
      <c r="E85" s="60"/>
      <c r="F85" s="60"/>
      <c r="G85" s="60"/>
      <c r="H85" s="60"/>
      <c r="I85" s="60"/>
      <c r="J85" s="61"/>
      <c r="K85" s="15"/>
      <c r="L85" s="103" t="s">
        <v>78</v>
      </c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4"/>
      <c r="AY85" s="59"/>
      <c r="AZ85" s="60"/>
      <c r="BA85" s="60"/>
      <c r="BB85" s="60"/>
      <c r="BC85" s="60"/>
      <c r="BD85" s="60"/>
      <c r="BE85" s="65"/>
      <c r="BF85" s="69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1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167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168"/>
    </row>
    <row r="86" spans="1:102" s="8" customFormat="1" ht="27.75" customHeight="1">
      <c r="A86" s="34"/>
      <c r="B86" s="35"/>
      <c r="C86" s="35"/>
      <c r="D86" s="35"/>
      <c r="E86" s="35"/>
      <c r="F86" s="35"/>
      <c r="G86" s="35"/>
      <c r="H86" s="35"/>
      <c r="I86" s="35"/>
      <c r="J86" s="41"/>
      <c r="K86" s="16"/>
      <c r="L86" s="44" t="s">
        <v>43</v>
      </c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89" t="s">
        <v>96</v>
      </c>
      <c r="AZ86" s="90"/>
      <c r="BA86" s="90"/>
      <c r="BB86" s="90"/>
      <c r="BC86" s="90"/>
      <c r="BD86" s="90"/>
      <c r="BE86" s="91"/>
      <c r="BF86" s="92" t="s">
        <v>44</v>
      </c>
      <c r="BG86" s="93"/>
      <c r="BH86" s="38" t="s">
        <v>193</v>
      </c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161" t="s">
        <v>76</v>
      </c>
      <c r="BT86" s="162"/>
      <c r="BU86" s="160" t="s">
        <v>44</v>
      </c>
      <c r="BV86" s="93"/>
      <c r="BW86" s="38" t="s">
        <v>193</v>
      </c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161" t="s">
        <v>45</v>
      </c>
      <c r="CI86" s="162"/>
      <c r="CJ86" s="160" t="s">
        <v>44</v>
      </c>
      <c r="CK86" s="93"/>
      <c r="CL86" s="38">
        <v>2152</v>
      </c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161" t="s">
        <v>45</v>
      </c>
      <c r="CX86" s="171"/>
    </row>
    <row r="87" spans="1:102" s="8" customFormat="1" ht="15" customHeight="1">
      <c r="A87" s="34"/>
      <c r="B87" s="35"/>
      <c r="C87" s="35"/>
      <c r="D87" s="35"/>
      <c r="E87" s="35"/>
      <c r="F87" s="35"/>
      <c r="G87" s="35"/>
      <c r="H87" s="35"/>
      <c r="I87" s="35"/>
      <c r="J87" s="41"/>
      <c r="K87" s="16"/>
      <c r="L87" s="42" t="s">
        <v>46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34" t="s">
        <v>97</v>
      </c>
      <c r="AZ87" s="35"/>
      <c r="BA87" s="35"/>
      <c r="BB87" s="35"/>
      <c r="BC87" s="35"/>
      <c r="BD87" s="35"/>
      <c r="BE87" s="36"/>
      <c r="BF87" s="37">
        <v>227006</v>
      </c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9"/>
      <c r="BU87" s="40">
        <v>230886</v>
      </c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9"/>
      <c r="CJ87" s="40">
        <v>231245</v>
      </c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43"/>
    </row>
    <row r="88" spans="1:102" s="8" customFormat="1" ht="15" customHeight="1">
      <c r="A88" s="34"/>
      <c r="B88" s="35"/>
      <c r="C88" s="35"/>
      <c r="D88" s="35"/>
      <c r="E88" s="35"/>
      <c r="F88" s="35"/>
      <c r="G88" s="35"/>
      <c r="H88" s="35"/>
      <c r="I88" s="35"/>
      <c r="J88" s="41"/>
      <c r="K88" s="16"/>
      <c r="L88" s="42" t="s">
        <v>47</v>
      </c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34" t="s">
        <v>98</v>
      </c>
      <c r="AZ88" s="35"/>
      <c r="BA88" s="35"/>
      <c r="BB88" s="35"/>
      <c r="BC88" s="35"/>
      <c r="BD88" s="35"/>
      <c r="BE88" s="36"/>
      <c r="BF88" s="37" t="s">
        <v>193</v>
      </c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9"/>
      <c r="BU88" s="40" t="s">
        <v>193</v>
      </c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9"/>
      <c r="CJ88" s="40" t="s">
        <v>193</v>
      </c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43"/>
    </row>
    <row r="89" spans="1:102" s="8" customFormat="1" ht="15" customHeight="1">
      <c r="A89" s="34"/>
      <c r="B89" s="35"/>
      <c r="C89" s="35"/>
      <c r="D89" s="35"/>
      <c r="E89" s="35"/>
      <c r="F89" s="35"/>
      <c r="G89" s="35"/>
      <c r="H89" s="35"/>
      <c r="I89" s="35"/>
      <c r="J89" s="41"/>
      <c r="K89" s="16"/>
      <c r="L89" s="42" t="s">
        <v>48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34" t="s">
        <v>99</v>
      </c>
      <c r="AZ89" s="35"/>
      <c r="BA89" s="35"/>
      <c r="BB89" s="35"/>
      <c r="BC89" s="35"/>
      <c r="BD89" s="35"/>
      <c r="BE89" s="36"/>
      <c r="BF89" s="37">
        <v>30</v>
      </c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9"/>
      <c r="BU89" s="40">
        <v>30</v>
      </c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9"/>
      <c r="CJ89" s="40">
        <v>30</v>
      </c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43"/>
    </row>
    <row r="90" spans="1:102" s="18" customFormat="1" ht="27.75" customHeight="1" thickBot="1">
      <c r="A90" s="46"/>
      <c r="B90" s="47"/>
      <c r="C90" s="47"/>
      <c r="D90" s="47"/>
      <c r="E90" s="47"/>
      <c r="F90" s="47"/>
      <c r="G90" s="47"/>
      <c r="H90" s="47"/>
      <c r="I90" s="47"/>
      <c r="J90" s="48"/>
      <c r="K90" s="17"/>
      <c r="L90" s="80" t="s">
        <v>49</v>
      </c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1" t="s">
        <v>100</v>
      </c>
      <c r="AZ90" s="82"/>
      <c r="BA90" s="82"/>
      <c r="BB90" s="82"/>
      <c r="BC90" s="82"/>
      <c r="BD90" s="82"/>
      <c r="BE90" s="83"/>
      <c r="BF90" s="53">
        <v>222344</v>
      </c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5"/>
      <c r="BU90" s="149">
        <v>199360</v>
      </c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5"/>
      <c r="CJ90" s="149">
        <v>177710</v>
      </c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150"/>
    </row>
    <row r="91" spans="1:102" s="8" customFormat="1" ht="15" customHeight="1" thickBot="1">
      <c r="A91" s="34"/>
      <c r="B91" s="35"/>
      <c r="C91" s="35"/>
      <c r="D91" s="35"/>
      <c r="E91" s="35"/>
      <c r="F91" s="35"/>
      <c r="G91" s="35"/>
      <c r="H91" s="35"/>
      <c r="I91" s="35"/>
      <c r="J91" s="41"/>
      <c r="K91" s="15"/>
      <c r="L91" s="84" t="s">
        <v>50</v>
      </c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5"/>
      <c r="AY91" s="74" t="s">
        <v>101</v>
      </c>
      <c r="AZ91" s="75"/>
      <c r="BA91" s="75"/>
      <c r="BB91" s="75"/>
      <c r="BC91" s="75"/>
      <c r="BD91" s="75"/>
      <c r="BE91" s="76"/>
      <c r="BF91" s="77">
        <f>BF83+BF87+BF89+BF90</f>
        <v>449500</v>
      </c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9"/>
      <c r="BU91" s="157">
        <f>BU83+BU87+BU89+BU90</f>
        <v>430396</v>
      </c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9"/>
      <c r="CJ91" s="157">
        <f>CJ83-CL86+CJ87+CJ89+CJ90</f>
        <v>406954</v>
      </c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158"/>
    </row>
    <row r="92" spans="1:102" s="8" customFormat="1" ht="15" customHeight="1">
      <c r="A92" s="56"/>
      <c r="B92" s="57"/>
      <c r="C92" s="57"/>
      <c r="D92" s="57"/>
      <c r="E92" s="57"/>
      <c r="F92" s="57"/>
      <c r="G92" s="57"/>
      <c r="H92" s="57"/>
      <c r="I92" s="57"/>
      <c r="J92" s="58"/>
      <c r="K92" s="62" t="s">
        <v>51</v>
      </c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56" t="s">
        <v>102</v>
      </c>
      <c r="AZ92" s="57"/>
      <c r="BA92" s="57"/>
      <c r="BB92" s="57"/>
      <c r="BC92" s="57"/>
      <c r="BD92" s="57"/>
      <c r="BE92" s="64"/>
      <c r="BF92" s="66" t="s">
        <v>193</v>
      </c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8"/>
      <c r="BU92" s="67" t="s">
        <v>193</v>
      </c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165" t="s">
        <v>193</v>
      </c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166"/>
    </row>
    <row r="93" spans="1:102" s="8" customFormat="1" ht="15" customHeight="1">
      <c r="A93" s="59"/>
      <c r="B93" s="60"/>
      <c r="C93" s="60"/>
      <c r="D93" s="60"/>
      <c r="E93" s="60"/>
      <c r="F93" s="60"/>
      <c r="G93" s="60"/>
      <c r="H93" s="60"/>
      <c r="I93" s="60"/>
      <c r="J93" s="61"/>
      <c r="K93" s="15"/>
      <c r="L93" s="72" t="s">
        <v>52</v>
      </c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59"/>
      <c r="AZ93" s="60"/>
      <c r="BA93" s="60"/>
      <c r="BB93" s="60"/>
      <c r="BC93" s="60"/>
      <c r="BD93" s="60"/>
      <c r="BE93" s="65"/>
      <c r="BF93" s="69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1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167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168"/>
    </row>
    <row r="94" spans="1:102" s="8" customFormat="1" ht="15" customHeight="1">
      <c r="A94" s="34"/>
      <c r="B94" s="35"/>
      <c r="C94" s="35"/>
      <c r="D94" s="35"/>
      <c r="E94" s="35"/>
      <c r="F94" s="35"/>
      <c r="G94" s="35"/>
      <c r="H94" s="35"/>
      <c r="I94" s="35"/>
      <c r="J94" s="41"/>
      <c r="K94" s="16"/>
      <c r="L94" s="42" t="s">
        <v>53</v>
      </c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34" t="s">
        <v>103</v>
      </c>
      <c r="AZ94" s="35"/>
      <c r="BA94" s="35"/>
      <c r="BB94" s="35"/>
      <c r="BC94" s="35"/>
      <c r="BD94" s="35"/>
      <c r="BE94" s="36"/>
      <c r="BF94" s="37">
        <v>20216</v>
      </c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9"/>
      <c r="BU94" s="40">
        <v>35127</v>
      </c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9"/>
      <c r="CJ94" s="40">
        <v>33839</v>
      </c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43"/>
    </row>
    <row r="95" spans="1:102" s="8" customFormat="1" ht="15" customHeight="1">
      <c r="A95" s="34"/>
      <c r="B95" s="35"/>
      <c r="C95" s="35"/>
      <c r="D95" s="35"/>
      <c r="E95" s="35"/>
      <c r="F95" s="35"/>
      <c r="G95" s="35"/>
      <c r="H95" s="35"/>
      <c r="I95" s="35"/>
      <c r="J95" s="41"/>
      <c r="K95" s="16"/>
      <c r="L95" s="42" t="s">
        <v>120</v>
      </c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34" t="s">
        <v>104</v>
      </c>
      <c r="AZ95" s="35"/>
      <c r="BA95" s="35"/>
      <c r="BB95" s="35"/>
      <c r="BC95" s="35"/>
      <c r="BD95" s="35"/>
      <c r="BE95" s="36"/>
      <c r="BF95" s="37" t="s">
        <v>193</v>
      </c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9"/>
      <c r="BU95" s="40" t="s">
        <v>193</v>
      </c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9"/>
      <c r="CJ95" s="40" t="s">
        <v>193</v>
      </c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43"/>
    </row>
    <row r="96" spans="1:102" s="18" customFormat="1" ht="15" customHeight="1" thickBot="1">
      <c r="A96" s="46"/>
      <c r="B96" s="47"/>
      <c r="C96" s="47"/>
      <c r="D96" s="47"/>
      <c r="E96" s="47"/>
      <c r="F96" s="47"/>
      <c r="G96" s="47"/>
      <c r="H96" s="47"/>
      <c r="I96" s="47"/>
      <c r="J96" s="48"/>
      <c r="K96" s="17"/>
      <c r="L96" s="49" t="s">
        <v>54</v>
      </c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50" t="s">
        <v>105</v>
      </c>
      <c r="AZ96" s="51"/>
      <c r="BA96" s="51"/>
      <c r="BB96" s="51"/>
      <c r="BC96" s="51"/>
      <c r="BD96" s="51"/>
      <c r="BE96" s="52"/>
      <c r="BF96" s="53" t="s">
        <v>193</v>
      </c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5"/>
      <c r="BU96" s="149" t="s">
        <v>193</v>
      </c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5"/>
      <c r="CJ96" s="149" t="s">
        <v>193</v>
      </c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150"/>
    </row>
    <row r="97" spans="1:102" s="8" customFormat="1" ht="15" customHeight="1" thickBot="1">
      <c r="A97" s="34"/>
      <c r="B97" s="35"/>
      <c r="C97" s="35"/>
      <c r="D97" s="35"/>
      <c r="E97" s="35"/>
      <c r="F97" s="35"/>
      <c r="G97" s="35"/>
      <c r="H97" s="35"/>
      <c r="I97" s="35"/>
      <c r="J97" s="41"/>
      <c r="K97" s="15"/>
      <c r="L97" s="73" t="s">
        <v>55</v>
      </c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4" t="s">
        <v>106</v>
      </c>
      <c r="AZ97" s="75"/>
      <c r="BA97" s="75"/>
      <c r="BB97" s="75"/>
      <c r="BC97" s="75"/>
      <c r="BD97" s="75"/>
      <c r="BE97" s="76"/>
      <c r="BF97" s="77">
        <f>BF94</f>
        <v>20216</v>
      </c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9"/>
      <c r="BU97" s="157">
        <f>BU94</f>
        <v>35127</v>
      </c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9"/>
      <c r="CJ97" s="157">
        <f>CJ94</f>
        <v>33839</v>
      </c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158"/>
    </row>
    <row r="98" spans="1:102" s="8" customFormat="1" ht="15" customHeight="1">
      <c r="A98" s="56"/>
      <c r="B98" s="57"/>
      <c r="C98" s="57"/>
      <c r="D98" s="57"/>
      <c r="E98" s="57"/>
      <c r="F98" s="57"/>
      <c r="G98" s="57"/>
      <c r="H98" s="57"/>
      <c r="I98" s="57"/>
      <c r="J98" s="58"/>
      <c r="K98" s="62" t="s">
        <v>56</v>
      </c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56" t="s">
        <v>107</v>
      </c>
      <c r="AZ98" s="57"/>
      <c r="BA98" s="57"/>
      <c r="BB98" s="57"/>
      <c r="BC98" s="57"/>
      <c r="BD98" s="57"/>
      <c r="BE98" s="64"/>
      <c r="BF98" s="66" t="s">
        <v>193</v>
      </c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8"/>
      <c r="BU98" s="67" t="s">
        <v>193</v>
      </c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165">
        <v>19</v>
      </c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166"/>
    </row>
    <row r="99" spans="1:102" s="8" customFormat="1" ht="15" customHeight="1">
      <c r="A99" s="59"/>
      <c r="B99" s="60"/>
      <c r="C99" s="60"/>
      <c r="D99" s="60"/>
      <c r="E99" s="60"/>
      <c r="F99" s="60"/>
      <c r="G99" s="60"/>
      <c r="H99" s="60"/>
      <c r="I99" s="60"/>
      <c r="J99" s="61"/>
      <c r="K99" s="15"/>
      <c r="L99" s="72" t="s">
        <v>52</v>
      </c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59"/>
      <c r="AZ99" s="60"/>
      <c r="BA99" s="60"/>
      <c r="BB99" s="60"/>
      <c r="BC99" s="60"/>
      <c r="BD99" s="60"/>
      <c r="BE99" s="65"/>
      <c r="BF99" s="69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1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167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168"/>
    </row>
    <row r="100" spans="1:102" s="8" customFormat="1" ht="15" customHeight="1">
      <c r="A100" s="34"/>
      <c r="B100" s="35"/>
      <c r="C100" s="35"/>
      <c r="D100" s="35"/>
      <c r="E100" s="35"/>
      <c r="F100" s="35"/>
      <c r="G100" s="35"/>
      <c r="H100" s="35"/>
      <c r="I100" s="35"/>
      <c r="J100" s="41"/>
      <c r="K100" s="16"/>
      <c r="L100" s="42" t="s">
        <v>57</v>
      </c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34" t="s">
        <v>108</v>
      </c>
      <c r="AZ100" s="35"/>
      <c r="BA100" s="35"/>
      <c r="BB100" s="35"/>
      <c r="BC100" s="35"/>
      <c r="BD100" s="35"/>
      <c r="BE100" s="36"/>
      <c r="BF100" s="37">
        <f>SUM(BF101:BT105)</f>
        <v>330380</v>
      </c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9"/>
      <c r="BU100" s="40">
        <f>SUM(BU101:CI105)</f>
        <v>351210</v>
      </c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9"/>
      <c r="CJ100" s="40">
        <f>SUM(CJ101:CX105)</f>
        <v>334470</v>
      </c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43"/>
    </row>
    <row r="101" spans="1:102" s="8" customFormat="1" ht="15" customHeight="1">
      <c r="A101" s="34"/>
      <c r="B101" s="35"/>
      <c r="C101" s="35"/>
      <c r="D101" s="35"/>
      <c r="E101" s="35"/>
      <c r="F101" s="35"/>
      <c r="G101" s="35"/>
      <c r="H101" s="35"/>
      <c r="I101" s="35"/>
      <c r="J101" s="41"/>
      <c r="K101" s="16"/>
      <c r="L101" s="42" t="s">
        <v>199</v>
      </c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34" t="s">
        <v>194</v>
      </c>
      <c r="AZ101" s="35"/>
      <c r="BA101" s="35"/>
      <c r="BB101" s="35"/>
      <c r="BC101" s="35"/>
      <c r="BD101" s="35"/>
      <c r="BE101" s="36"/>
      <c r="BF101" s="37">
        <v>93487</v>
      </c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9"/>
      <c r="BU101" s="40">
        <v>104597</v>
      </c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9"/>
      <c r="CJ101" s="40">
        <v>63877</v>
      </c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43"/>
    </row>
    <row r="102" spans="1:102" s="8" customFormat="1" ht="15" customHeight="1">
      <c r="A102" s="34"/>
      <c r="B102" s="35"/>
      <c r="C102" s="35"/>
      <c r="D102" s="35"/>
      <c r="E102" s="35"/>
      <c r="F102" s="35"/>
      <c r="G102" s="35"/>
      <c r="H102" s="35"/>
      <c r="I102" s="35"/>
      <c r="J102" s="41"/>
      <c r="K102" s="16"/>
      <c r="L102" s="42" t="s">
        <v>200</v>
      </c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34" t="s">
        <v>195</v>
      </c>
      <c r="AZ102" s="35"/>
      <c r="BA102" s="35"/>
      <c r="BB102" s="35"/>
      <c r="BC102" s="35"/>
      <c r="BD102" s="35"/>
      <c r="BE102" s="36"/>
      <c r="BF102" s="37">
        <v>14221</v>
      </c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9"/>
      <c r="BU102" s="40">
        <v>14685</v>
      </c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9"/>
      <c r="CJ102" s="40">
        <v>13267</v>
      </c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43"/>
    </row>
    <row r="103" spans="1:102" s="8" customFormat="1" ht="15" customHeight="1">
      <c r="A103" s="34"/>
      <c r="B103" s="35"/>
      <c r="C103" s="35"/>
      <c r="D103" s="35"/>
      <c r="E103" s="35"/>
      <c r="F103" s="35"/>
      <c r="G103" s="35"/>
      <c r="H103" s="35"/>
      <c r="I103" s="35"/>
      <c r="J103" s="41"/>
      <c r="K103" s="16"/>
      <c r="L103" s="42" t="s">
        <v>201</v>
      </c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34" t="s">
        <v>196</v>
      </c>
      <c r="AZ103" s="35"/>
      <c r="BA103" s="35"/>
      <c r="BB103" s="35"/>
      <c r="BC103" s="35"/>
      <c r="BD103" s="35"/>
      <c r="BE103" s="36"/>
      <c r="BF103" s="37">
        <v>10627</v>
      </c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9"/>
      <c r="BU103" s="40">
        <v>10980</v>
      </c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9"/>
      <c r="CJ103" s="40">
        <v>9857</v>
      </c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43"/>
    </row>
    <row r="104" spans="1:102" s="8" customFormat="1" ht="15" customHeight="1">
      <c r="A104" s="34"/>
      <c r="B104" s="35"/>
      <c r="C104" s="35"/>
      <c r="D104" s="35"/>
      <c r="E104" s="35"/>
      <c r="F104" s="35"/>
      <c r="G104" s="35"/>
      <c r="H104" s="35"/>
      <c r="I104" s="35"/>
      <c r="J104" s="41"/>
      <c r="K104" s="16"/>
      <c r="L104" s="42" t="s">
        <v>202</v>
      </c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34" t="s">
        <v>197</v>
      </c>
      <c r="AZ104" s="35"/>
      <c r="BA104" s="35"/>
      <c r="BB104" s="35"/>
      <c r="BC104" s="35"/>
      <c r="BD104" s="35"/>
      <c r="BE104" s="36"/>
      <c r="BF104" s="37">
        <v>25341</v>
      </c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9"/>
      <c r="BU104" s="40">
        <v>27541</v>
      </c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9"/>
      <c r="CJ104" s="40">
        <v>31728</v>
      </c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43"/>
    </row>
    <row r="105" spans="1:102" s="8" customFormat="1" ht="15" customHeight="1">
      <c r="A105" s="34"/>
      <c r="B105" s="35"/>
      <c r="C105" s="35"/>
      <c r="D105" s="35"/>
      <c r="E105" s="35"/>
      <c r="F105" s="35"/>
      <c r="G105" s="35"/>
      <c r="H105" s="35"/>
      <c r="I105" s="35"/>
      <c r="J105" s="41"/>
      <c r="K105" s="16"/>
      <c r="L105" s="42" t="s">
        <v>203</v>
      </c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34" t="s">
        <v>198</v>
      </c>
      <c r="AZ105" s="35"/>
      <c r="BA105" s="35"/>
      <c r="BB105" s="35"/>
      <c r="BC105" s="35"/>
      <c r="BD105" s="35"/>
      <c r="BE105" s="36"/>
      <c r="BF105" s="37">
        <v>186704</v>
      </c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9"/>
      <c r="BU105" s="40">
        <v>193407</v>
      </c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9"/>
      <c r="CJ105" s="40">
        <v>215741</v>
      </c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43"/>
    </row>
    <row r="106" spans="1:102" s="8" customFormat="1" ht="15" customHeight="1">
      <c r="A106" s="34"/>
      <c r="B106" s="35"/>
      <c r="C106" s="35"/>
      <c r="D106" s="35"/>
      <c r="E106" s="35"/>
      <c r="F106" s="35"/>
      <c r="G106" s="35"/>
      <c r="H106" s="35"/>
      <c r="I106" s="35"/>
      <c r="J106" s="41"/>
      <c r="K106" s="16"/>
      <c r="L106" s="42" t="s">
        <v>58</v>
      </c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34" t="s">
        <v>109</v>
      </c>
      <c r="AZ106" s="35"/>
      <c r="BA106" s="35"/>
      <c r="BB106" s="35"/>
      <c r="BC106" s="35"/>
      <c r="BD106" s="35"/>
      <c r="BE106" s="36"/>
      <c r="BF106" s="37" t="s">
        <v>193</v>
      </c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9"/>
      <c r="BU106" s="40" t="s">
        <v>193</v>
      </c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9"/>
      <c r="CJ106" s="40" t="s">
        <v>193</v>
      </c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43"/>
    </row>
    <row r="107" spans="1:102" s="8" customFormat="1" ht="15" customHeight="1">
      <c r="A107" s="34"/>
      <c r="B107" s="35"/>
      <c r="C107" s="35"/>
      <c r="D107" s="35"/>
      <c r="E107" s="35"/>
      <c r="F107" s="35"/>
      <c r="G107" s="35"/>
      <c r="H107" s="35"/>
      <c r="I107" s="35"/>
      <c r="J107" s="41"/>
      <c r="K107" s="16"/>
      <c r="L107" s="42" t="s">
        <v>120</v>
      </c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34" t="s">
        <v>110</v>
      </c>
      <c r="AZ107" s="35"/>
      <c r="BA107" s="35"/>
      <c r="BB107" s="35"/>
      <c r="BC107" s="35"/>
      <c r="BD107" s="35"/>
      <c r="BE107" s="36"/>
      <c r="BF107" s="37">
        <f>BF108</f>
        <v>16912</v>
      </c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9"/>
      <c r="BU107" s="40">
        <f>BU108</f>
        <v>13784</v>
      </c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9"/>
      <c r="CJ107" s="40">
        <f>CJ108</f>
        <v>11965</v>
      </c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43"/>
    </row>
    <row r="108" spans="1:102" s="8" customFormat="1" ht="15" customHeight="1">
      <c r="A108" s="34"/>
      <c r="B108" s="35"/>
      <c r="C108" s="35"/>
      <c r="D108" s="35"/>
      <c r="E108" s="35"/>
      <c r="F108" s="35"/>
      <c r="G108" s="35"/>
      <c r="H108" s="35"/>
      <c r="I108" s="35"/>
      <c r="J108" s="41"/>
      <c r="K108" s="11"/>
      <c r="L108" s="42" t="s">
        <v>205</v>
      </c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34" t="s">
        <v>204</v>
      </c>
      <c r="AZ108" s="35"/>
      <c r="BA108" s="35"/>
      <c r="BB108" s="35"/>
      <c r="BC108" s="35"/>
      <c r="BD108" s="35"/>
      <c r="BE108" s="36"/>
      <c r="BF108" s="37">
        <v>16912</v>
      </c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9"/>
      <c r="BU108" s="40">
        <v>13784</v>
      </c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9"/>
      <c r="CJ108" s="40">
        <v>11965</v>
      </c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43"/>
    </row>
    <row r="109" spans="1:102" s="18" customFormat="1" ht="15" customHeight="1" thickBot="1">
      <c r="A109" s="46"/>
      <c r="B109" s="47"/>
      <c r="C109" s="47"/>
      <c r="D109" s="47"/>
      <c r="E109" s="47"/>
      <c r="F109" s="47"/>
      <c r="G109" s="47"/>
      <c r="H109" s="47"/>
      <c r="I109" s="47"/>
      <c r="J109" s="48"/>
      <c r="K109" s="17"/>
      <c r="L109" s="49" t="s">
        <v>54</v>
      </c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50" t="s">
        <v>111</v>
      </c>
      <c r="AZ109" s="51"/>
      <c r="BA109" s="51"/>
      <c r="BB109" s="51"/>
      <c r="BC109" s="51"/>
      <c r="BD109" s="51"/>
      <c r="BE109" s="52"/>
      <c r="BF109" s="53" t="s">
        <v>193</v>
      </c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5"/>
      <c r="BU109" s="149" t="s">
        <v>193</v>
      </c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5"/>
      <c r="CJ109" s="149" t="s">
        <v>193</v>
      </c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150"/>
    </row>
    <row r="110" spans="1:102" s="18" customFormat="1" ht="15" customHeight="1" thickBot="1">
      <c r="A110" s="46"/>
      <c r="B110" s="47"/>
      <c r="C110" s="47"/>
      <c r="D110" s="47"/>
      <c r="E110" s="47"/>
      <c r="F110" s="47"/>
      <c r="G110" s="47"/>
      <c r="H110" s="47"/>
      <c r="I110" s="47"/>
      <c r="J110" s="48"/>
      <c r="K110" s="19"/>
      <c r="L110" s="136" t="s">
        <v>59</v>
      </c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74" t="s">
        <v>112</v>
      </c>
      <c r="AZ110" s="75"/>
      <c r="BA110" s="75"/>
      <c r="BB110" s="75"/>
      <c r="BC110" s="75"/>
      <c r="BD110" s="75"/>
      <c r="BE110" s="76"/>
      <c r="BF110" s="137">
        <f>BF100+BF107</f>
        <v>347292</v>
      </c>
      <c r="BG110" s="138"/>
      <c r="BH110" s="138"/>
      <c r="BI110" s="138"/>
      <c r="BJ110" s="138"/>
      <c r="BK110" s="138"/>
      <c r="BL110" s="138"/>
      <c r="BM110" s="138"/>
      <c r="BN110" s="138"/>
      <c r="BO110" s="138"/>
      <c r="BP110" s="138"/>
      <c r="BQ110" s="138"/>
      <c r="BR110" s="138"/>
      <c r="BS110" s="138"/>
      <c r="BT110" s="139"/>
      <c r="BU110" s="151">
        <f>BU100+BU107</f>
        <v>364994</v>
      </c>
      <c r="BV110" s="138"/>
      <c r="BW110" s="138"/>
      <c r="BX110" s="138"/>
      <c r="BY110" s="138"/>
      <c r="BZ110" s="138"/>
      <c r="CA110" s="138"/>
      <c r="CB110" s="138"/>
      <c r="CC110" s="138"/>
      <c r="CD110" s="138"/>
      <c r="CE110" s="138"/>
      <c r="CF110" s="138"/>
      <c r="CG110" s="138"/>
      <c r="CH110" s="138"/>
      <c r="CI110" s="139"/>
      <c r="CJ110" s="151">
        <f>CJ98+CJ100+CJ107</f>
        <v>346454</v>
      </c>
      <c r="CK110" s="138"/>
      <c r="CL110" s="138"/>
      <c r="CM110" s="138"/>
      <c r="CN110" s="138"/>
      <c r="CO110" s="138"/>
      <c r="CP110" s="138"/>
      <c r="CQ110" s="138"/>
      <c r="CR110" s="138"/>
      <c r="CS110" s="138"/>
      <c r="CT110" s="138"/>
      <c r="CU110" s="138"/>
      <c r="CV110" s="138"/>
      <c r="CW110" s="138"/>
      <c r="CX110" s="152"/>
    </row>
    <row r="111" spans="1:102" s="8" customFormat="1" ht="15" customHeight="1" thickBot="1">
      <c r="A111" s="108"/>
      <c r="B111" s="109"/>
      <c r="C111" s="109"/>
      <c r="D111" s="109"/>
      <c r="E111" s="109"/>
      <c r="F111" s="109"/>
      <c r="G111" s="109"/>
      <c r="H111" s="109"/>
      <c r="I111" s="109"/>
      <c r="J111" s="110"/>
      <c r="K111" s="16"/>
      <c r="L111" s="155" t="s">
        <v>40</v>
      </c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6"/>
      <c r="AY111" s="34" t="s">
        <v>113</v>
      </c>
      <c r="AZ111" s="35"/>
      <c r="BA111" s="35"/>
      <c r="BB111" s="35"/>
      <c r="BC111" s="35"/>
      <c r="BD111" s="35"/>
      <c r="BE111" s="36"/>
      <c r="BF111" s="112">
        <f>BF91+BF97+BF110</f>
        <v>817008</v>
      </c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4"/>
      <c r="BU111" s="153">
        <f>BU91+BU97+BU110</f>
        <v>830517</v>
      </c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4"/>
      <c r="CJ111" s="153">
        <f>CJ91+CJ97+CJ110</f>
        <v>787247</v>
      </c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54"/>
    </row>
    <row r="113" s="8" customFormat="1" ht="12"/>
    <row r="114" spans="1:57" s="8" customFormat="1" ht="13.5" customHeight="1">
      <c r="A114" s="8" t="s">
        <v>60</v>
      </c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D114" s="148" t="s">
        <v>207</v>
      </c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</row>
    <row r="115" spans="15:57" s="20" customFormat="1" ht="12" customHeight="1">
      <c r="O115" s="159" t="s">
        <v>61</v>
      </c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"/>
      <c r="AC115" s="1"/>
      <c r="AD115" s="170" t="s">
        <v>62</v>
      </c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0"/>
      <c r="BC115" s="170"/>
      <c r="BD115" s="170"/>
      <c r="BE115" s="170"/>
    </row>
    <row r="116" spans="1:34" s="8" customFormat="1" ht="13.5" customHeight="1">
      <c r="A116" s="163" t="s">
        <v>63</v>
      </c>
      <c r="B116" s="163"/>
      <c r="C116" s="60" t="s">
        <v>214</v>
      </c>
      <c r="D116" s="60"/>
      <c r="E116" s="60"/>
      <c r="F116" s="60"/>
      <c r="G116" s="164" t="s">
        <v>63</v>
      </c>
      <c r="H116" s="164"/>
      <c r="J116" s="148" t="s">
        <v>215</v>
      </c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63">
        <v>20</v>
      </c>
      <c r="AA116" s="163"/>
      <c r="AB116" s="163"/>
      <c r="AC116" s="163"/>
      <c r="AD116" s="144" t="s">
        <v>216</v>
      </c>
      <c r="AE116" s="144"/>
      <c r="AF116" s="144"/>
      <c r="AH116" s="8" t="s">
        <v>16</v>
      </c>
    </row>
    <row r="118" s="20" customFormat="1" ht="9.75">
      <c r="E118" s="20" t="s">
        <v>64</v>
      </c>
    </row>
    <row r="119" s="23" customFormat="1" ht="9.75" customHeight="1">
      <c r="A119" s="22" t="s">
        <v>125</v>
      </c>
    </row>
    <row r="120" spans="1:102" s="1" customFormat="1" ht="57" customHeight="1">
      <c r="A120" s="169" t="s">
        <v>65</v>
      </c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9"/>
      <c r="AW120" s="169"/>
      <c r="AX120" s="169"/>
      <c r="AY120" s="169"/>
      <c r="AZ120" s="169"/>
      <c r="BA120" s="169"/>
      <c r="BB120" s="169"/>
      <c r="BC120" s="169"/>
      <c r="BD120" s="169"/>
      <c r="BE120" s="169"/>
      <c r="BF120" s="169"/>
      <c r="BG120" s="169"/>
      <c r="BH120" s="169"/>
      <c r="BI120" s="169"/>
      <c r="BJ120" s="169"/>
      <c r="BK120" s="169"/>
      <c r="BL120" s="169"/>
      <c r="BM120" s="169"/>
      <c r="BN120" s="169"/>
      <c r="BO120" s="169"/>
      <c r="BP120" s="169"/>
      <c r="BQ120" s="169"/>
      <c r="BR120" s="169"/>
      <c r="BS120" s="169"/>
      <c r="BT120" s="169"/>
      <c r="BU120" s="169"/>
      <c r="BV120" s="169"/>
      <c r="BW120" s="169"/>
      <c r="BX120" s="169"/>
      <c r="BY120" s="169"/>
      <c r="BZ120" s="169"/>
      <c r="CA120" s="169"/>
      <c r="CB120" s="169"/>
      <c r="CC120" s="169"/>
      <c r="CD120" s="169"/>
      <c r="CE120" s="169"/>
      <c r="CF120" s="169"/>
      <c r="CG120" s="169"/>
      <c r="CH120" s="169"/>
      <c r="CI120" s="169"/>
      <c r="CJ120" s="169"/>
      <c r="CK120" s="169"/>
      <c r="CL120" s="169"/>
      <c r="CM120" s="169"/>
      <c r="CN120" s="169"/>
      <c r="CO120" s="169"/>
      <c r="CP120" s="169"/>
      <c r="CQ120" s="169"/>
      <c r="CR120" s="169"/>
      <c r="CS120" s="169"/>
      <c r="CT120" s="169"/>
      <c r="CU120" s="169"/>
      <c r="CV120" s="169"/>
      <c r="CW120" s="169"/>
      <c r="CX120" s="169"/>
    </row>
    <row r="121" s="23" customFormat="1" ht="9.75" customHeight="1">
      <c r="A121" s="22" t="s">
        <v>66</v>
      </c>
    </row>
    <row r="122" s="23" customFormat="1" ht="9.75" customHeight="1">
      <c r="A122" s="22" t="s">
        <v>67</v>
      </c>
    </row>
    <row r="123" s="23" customFormat="1" ht="9.75" customHeight="1">
      <c r="A123" s="22" t="s">
        <v>68</v>
      </c>
    </row>
    <row r="124" spans="1:102" s="1" customFormat="1" ht="48.75" customHeight="1">
      <c r="A124" s="169" t="s">
        <v>121</v>
      </c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  <c r="BI124" s="169"/>
      <c r="BJ124" s="169"/>
      <c r="BK124" s="169"/>
      <c r="BL124" s="169"/>
      <c r="BM124" s="169"/>
      <c r="BN124" s="169"/>
      <c r="BO124" s="169"/>
      <c r="BP124" s="169"/>
      <c r="BQ124" s="169"/>
      <c r="BR124" s="169"/>
      <c r="BS124" s="169"/>
      <c r="BT124" s="169"/>
      <c r="BU124" s="169"/>
      <c r="BV124" s="169"/>
      <c r="BW124" s="169"/>
      <c r="BX124" s="169"/>
      <c r="BY124" s="169"/>
      <c r="BZ124" s="169"/>
      <c r="CA124" s="169"/>
      <c r="CB124" s="169"/>
      <c r="CC124" s="169"/>
      <c r="CD124" s="169"/>
      <c r="CE124" s="169"/>
      <c r="CF124" s="169"/>
      <c r="CG124" s="169"/>
      <c r="CH124" s="169"/>
      <c r="CI124" s="169"/>
      <c r="CJ124" s="169"/>
      <c r="CK124" s="169"/>
      <c r="CL124" s="169"/>
      <c r="CM124" s="169"/>
      <c r="CN124" s="169"/>
      <c r="CO124" s="169"/>
      <c r="CP124" s="169"/>
      <c r="CQ124" s="169"/>
      <c r="CR124" s="169"/>
      <c r="CS124" s="169"/>
      <c r="CT124" s="169"/>
      <c r="CU124" s="169"/>
      <c r="CV124" s="169"/>
      <c r="CW124" s="169"/>
      <c r="CX124" s="169"/>
    </row>
    <row r="125" s="23" customFormat="1" ht="10.5" customHeight="1">
      <c r="A125" s="22" t="s">
        <v>69</v>
      </c>
    </row>
  </sheetData>
  <sheetProtection/>
  <mergeCells count="475">
    <mergeCell ref="BU71:CI71"/>
    <mergeCell ref="CJ71:CX71"/>
    <mergeCell ref="A71:J71"/>
    <mergeCell ref="L71:AX71"/>
    <mergeCell ref="AY71:BE71"/>
    <mergeCell ref="BF71:BT71"/>
    <mergeCell ref="A56:J56"/>
    <mergeCell ref="L53:AX53"/>
    <mergeCell ref="AY53:BE53"/>
    <mergeCell ref="BF53:BT53"/>
    <mergeCell ref="AY55:BE55"/>
    <mergeCell ref="AY56:BE56"/>
    <mergeCell ref="L56:AX56"/>
    <mergeCell ref="BF55:BT55"/>
    <mergeCell ref="BF56:BT56"/>
    <mergeCell ref="A54:J54"/>
    <mergeCell ref="CJ54:CX54"/>
    <mergeCell ref="CJ51:CX51"/>
    <mergeCell ref="L55:AX55"/>
    <mergeCell ref="CJ52:CX52"/>
    <mergeCell ref="BU52:CI52"/>
    <mergeCell ref="AY54:BE54"/>
    <mergeCell ref="BF54:BT54"/>
    <mergeCell ref="L54:AX54"/>
    <mergeCell ref="BF52:BT52"/>
    <mergeCell ref="L46:AX46"/>
    <mergeCell ref="BU56:CI56"/>
    <mergeCell ref="CJ56:CX56"/>
    <mergeCell ref="A53:J53"/>
    <mergeCell ref="A55:J55"/>
    <mergeCell ref="BU53:CI53"/>
    <mergeCell ref="CJ53:CX53"/>
    <mergeCell ref="BU55:CI55"/>
    <mergeCell ref="CJ55:CX55"/>
    <mergeCell ref="BU54:CI54"/>
    <mergeCell ref="A51:J51"/>
    <mergeCell ref="L51:AX51"/>
    <mergeCell ref="AY51:BE51"/>
    <mergeCell ref="BF51:BT51"/>
    <mergeCell ref="BU51:CI51"/>
    <mergeCell ref="BU48:CI48"/>
    <mergeCell ref="BU49:CI49"/>
    <mergeCell ref="CJ48:CX48"/>
    <mergeCell ref="CJ49:CX49"/>
    <mergeCell ref="BU44:CI44"/>
    <mergeCell ref="BU45:CI45"/>
    <mergeCell ref="CJ44:CX44"/>
    <mergeCell ref="CJ45:CX45"/>
    <mergeCell ref="CJ46:CX46"/>
    <mergeCell ref="CJ47:CX47"/>
    <mergeCell ref="BU46:CI46"/>
    <mergeCell ref="BU47:CI47"/>
    <mergeCell ref="L47:AX47"/>
    <mergeCell ref="BF46:BT46"/>
    <mergeCell ref="BF47:BT47"/>
    <mergeCell ref="BF48:BT48"/>
    <mergeCell ref="BF49:BT49"/>
    <mergeCell ref="CC31:CX31"/>
    <mergeCell ref="A32:BP32"/>
    <mergeCell ref="BQ32:CA32"/>
    <mergeCell ref="CC32:CX32"/>
    <mergeCell ref="A42:J42"/>
    <mergeCell ref="L42:AX42"/>
    <mergeCell ref="AY42:BE42"/>
    <mergeCell ref="A29:BZ29"/>
    <mergeCell ref="A26:BC26"/>
    <mergeCell ref="BD26:BF26"/>
    <mergeCell ref="BG26:BM26"/>
    <mergeCell ref="BN26:BP26"/>
    <mergeCell ref="A31:BP31"/>
    <mergeCell ref="BQ31:CA31"/>
    <mergeCell ref="BU34:CI34"/>
    <mergeCell ref="A23:Y23"/>
    <mergeCell ref="Z23:BZ23"/>
    <mergeCell ref="A24:BZ24"/>
    <mergeCell ref="BQ26:BW26"/>
    <mergeCell ref="A28:Z28"/>
    <mergeCell ref="AA28:BZ28"/>
    <mergeCell ref="A20:BA20"/>
    <mergeCell ref="BB20:BZ20"/>
    <mergeCell ref="CC20:CM21"/>
    <mergeCell ref="CN20:CX21"/>
    <mergeCell ref="A21:BI21"/>
    <mergeCell ref="CC22:CX22"/>
    <mergeCell ref="A16:M16"/>
    <mergeCell ref="N16:BP16"/>
    <mergeCell ref="CC16:CX16"/>
    <mergeCell ref="CC17:CX17"/>
    <mergeCell ref="CC18:CX19"/>
    <mergeCell ref="U19:BQ19"/>
    <mergeCell ref="AT13:AW13"/>
    <mergeCell ref="AX13:BA13"/>
    <mergeCell ref="BB13:BF13"/>
    <mergeCell ref="CC13:CX13"/>
    <mergeCell ref="CC14:CX14"/>
    <mergeCell ref="CC15:CI15"/>
    <mergeCell ref="CJ15:CQ15"/>
    <mergeCell ref="CR15:CX15"/>
    <mergeCell ref="CJ34:CX34"/>
    <mergeCell ref="A12:CB12"/>
    <mergeCell ref="BU37:CI39"/>
    <mergeCell ref="A37:J39"/>
    <mergeCell ref="K37:AX37"/>
    <mergeCell ref="AY37:BE39"/>
    <mergeCell ref="K38:AX38"/>
    <mergeCell ref="L39:AX39"/>
    <mergeCell ref="W13:AB13"/>
    <mergeCell ref="AC13:AS13"/>
    <mergeCell ref="A41:J41"/>
    <mergeCell ref="L41:AX41"/>
    <mergeCell ref="AY41:BE41"/>
    <mergeCell ref="BF41:BT41"/>
    <mergeCell ref="BU41:CI41"/>
    <mergeCell ref="A50:J50"/>
    <mergeCell ref="L50:AX50"/>
    <mergeCell ref="L49:AX49"/>
    <mergeCell ref="AY44:BE44"/>
    <mergeCell ref="AY45:BE45"/>
    <mergeCell ref="A9:CX9"/>
    <mergeCell ref="A10:CX10"/>
    <mergeCell ref="A40:J40"/>
    <mergeCell ref="CP35:CS35"/>
    <mergeCell ref="CJ36:CX36"/>
    <mergeCell ref="CJ37:CX39"/>
    <mergeCell ref="BW35:BZ35"/>
    <mergeCell ref="CA35:CD35"/>
    <mergeCell ref="BU36:CI36"/>
    <mergeCell ref="CL35:CO35"/>
    <mergeCell ref="CJ42:CX42"/>
    <mergeCell ref="BU40:CI40"/>
    <mergeCell ref="BF42:BT42"/>
    <mergeCell ref="A49:J49"/>
    <mergeCell ref="L44:AX44"/>
    <mergeCell ref="CJ50:CX50"/>
    <mergeCell ref="BF44:BT44"/>
    <mergeCell ref="BF45:BT45"/>
    <mergeCell ref="BF50:BT50"/>
    <mergeCell ref="BU50:CI50"/>
    <mergeCell ref="CJ57:CX57"/>
    <mergeCell ref="BU58:CI58"/>
    <mergeCell ref="CJ58:CX58"/>
    <mergeCell ref="BU57:CI57"/>
    <mergeCell ref="CJ40:CX40"/>
    <mergeCell ref="BF43:BT43"/>
    <mergeCell ref="BU43:CI43"/>
    <mergeCell ref="CJ43:CX43"/>
    <mergeCell ref="CJ41:CX41"/>
    <mergeCell ref="BU42:CI42"/>
    <mergeCell ref="CJ59:CX60"/>
    <mergeCell ref="BU106:CI106"/>
    <mergeCell ref="CJ106:CX106"/>
    <mergeCell ref="BU59:CI60"/>
    <mergeCell ref="BU64:CI64"/>
    <mergeCell ref="CJ64:CX64"/>
    <mergeCell ref="BU98:CI99"/>
    <mergeCell ref="CJ98:CX99"/>
    <mergeCell ref="BU100:CI100"/>
    <mergeCell ref="CJ100:CX100"/>
    <mergeCell ref="CJ72:CX72"/>
    <mergeCell ref="BU75:CI75"/>
    <mergeCell ref="CJ75:CX75"/>
    <mergeCell ref="BU72:CI72"/>
    <mergeCell ref="CJ73:CX73"/>
    <mergeCell ref="CJ74:CX74"/>
    <mergeCell ref="BU73:CI73"/>
    <mergeCell ref="BW81:BZ81"/>
    <mergeCell ref="CA81:CD81"/>
    <mergeCell ref="CL81:CO81"/>
    <mergeCell ref="CJ76:CX76"/>
    <mergeCell ref="BU77:CI77"/>
    <mergeCell ref="CJ77:CX77"/>
    <mergeCell ref="BU76:CI76"/>
    <mergeCell ref="BU80:CI80"/>
    <mergeCell ref="CJ80:CX80"/>
    <mergeCell ref="A89:J89"/>
    <mergeCell ref="AD114:BE114"/>
    <mergeCell ref="AD115:BE115"/>
    <mergeCell ref="CL86:CV86"/>
    <mergeCell ref="CW86:CX86"/>
    <mergeCell ref="CP81:CS81"/>
    <mergeCell ref="BU82:CI82"/>
    <mergeCell ref="CJ82:CX82"/>
    <mergeCell ref="BU83:CI85"/>
    <mergeCell ref="CJ83:CX85"/>
    <mergeCell ref="CJ89:CX89"/>
    <mergeCell ref="CJ90:CX90"/>
    <mergeCell ref="CJ88:CX88"/>
    <mergeCell ref="A124:CX124"/>
    <mergeCell ref="BU87:CI87"/>
    <mergeCell ref="CJ87:CX87"/>
    <mergeCell ref="Z116:AC116"/>
    <mergeCell ref="AD116:AF116"/>
    <mergeCell ref="A120:CX120"/>
    <mergeCell ref="BU90:CI90"/>
    <mergeCell ref="AY91:BE91"/>
    <mergeCell ref="BF91:BT91"/>
    <mergeCell ref="BU91:CI91"/>
    <mergeCell ref="L89:AX89"/>
    <mergeCell ref="BU88:CI88"/>
    <mergeCell ref="CJ92:CX93"/>
    <mergeCell ref="BU92:CI93"/>
    <mergeCell ref="AY89:BE89"/>
    <mergeCell ref="BF89:BT89"/>
    <mergeCell ref="BU89:CI89"/>
    <mergeCell ref="A116:B116"/>
    <mergeCell ref="C116:F116"/>
    <mergeCell ref="G116:H116"/>
    <mergeCell ref="J116:Y116"/>
    <mergeCell ref="A91:J91"/>
    <mergeCell ref="CJ91:CX91"/>
    <mergeCell ref="BU95:CI95"/>
    <mergeCell ref="CJ95:CX95"/>
    <mergeCell ref="CJ94:CX94"/>
    <mergeCell ref="BU94:CI94"/>
    <mergeCell ref="O115:AA115"/>
    <mergeCell ref="CJ86:CK86"/>
    <mergeCell ref="BF111:BT111"/>
    <mergeCell ref="BU111:CI111"/>
    <mergeCell ref="BS86:BT86"/>
    <mergeCell ref="BH86:BR86"/>
    <mergeCell ref="BU86:BV86"/>
    <mergeCell ref="CH86:CI86"/>
    <mergeCell ref="BW86:CG86"/>
    <mergeCell ref="L110:AX110"/>
    <mergeCell ref="A111:J111"/>
    <mergeCell ref="AY111:BE111"/>
    <mergeCell ref="CJ96:CX96"/>
    <mergeCell ref="BU97:CI97"/>
    <mergeCell ref="CJ97:CX97"/>
    <mergeCell ref="BU96:CI96"/>
    <mergeCell ref="BF110:BT110"/>
    <mergeCell ref="BU110:CI110"/>
    <mergeCell ref="A110:J110"/>
    <mergeCell ref="AY110:BE110"/>
    <mergeCell ref="BU107:CI107"/>
    <mergeCell ref="CJ107:CX107"/>
    <mergeCell ref="O114:AA114"/>
    <mergeCell ref="CJ109:CX109"/>
    <mergeCell ref="CJ110:CX110"/>
    <mergeCell ref="CJ111:CX111"/>
    <mergeCell ref="BU109:CI109"/>
    <mergeCell ref="L111:AX111"/>
    <mergeCell ref="BU108:CI108"/>
    <mergeCell ref="CJ108:CX108"/>
    <mergeCell ref="BF40:BT40"/>
    <mergeCell ref="BF37:BT39"/>
    <mergeCell ref="A34:J36"/>
    <mergeCell ref="K34:AX36"/>
    <mergeCell ref="AY34:BE36"/>
    <mergeCell ref="BF35:BK35"/>
    <mergeCell ref="BF34:BT34"/>
    <mergeCell ref="BL35:BO35"/>
    <mergeCell ref="BF36:BT36"/>
    <mergeCell ref="A43:J43"/>
    <mergeCell ref="L43:AX43"/>
    <mergeCell ref="AY43:BE43"/>
    <mergeCell ref="A48:J48"/>
    <mergeCell ref="L40:AX40"/>
    <mergeCell ref="AY40:BE40"/>
    <mergeCell ref="A44:J44"/>
    <mergeCell ref="A45:J45"/>
    <mergeCell ref="A46:J46"/>
    <mergeCell ref="A47:J47"/>
    <mergeCell ref="A52:J52"/>
    <mergeCell ref="L52:AX52"/>
    <mergeCell ref="AY52:BE52"/>
    <mergeCell ref="AY50:BE50"/>
    <mergeCell ref="L48:AX48"/>
    <mergeCell ref="L45:AX45"/>
    <mergeCell ref="AY46:BE46"/>
    <mergeCell ref="AY47:BE47"/>
    <mergeCell ref="AY48:BE48"/>
    <mergeCell ref="AY49:BE49"/>
    <mergeCell ref="BF57:BT57"/>
    <mergeCell ref="A58:J58"/>
    <mergeCell ref="L58:AX58"/>
    <mergeCell ref="AY58:BE58"/>
    <mergeCell ref="BF58:BT58"/>
    <mergeCell ref="A57:J57"/>
    <mergeCell ref="L57:AX57"/>
    <mergeCell ref="AY57:BE57"/>
    <mergeCell ref="A64:J64"/>
    <mergeCell ref="L64:AX64"/>
    <mergeCell ref="AY64:BE64"/>
    <mergeCell ref="BF64:BT64"/>
    <mergeCell ref="A59:J60"/>
    <mergeCell ref="K59:AX59"/>
    <mergeCell ref="AY59:BE60"/>
    <mergeCell ref="BF59:BT60"/>
    <mergeCell ref="L60:AX60"/>
    <mergeCell ref="AY63:BE63"/>
    <mergeCell ref="A69:J69"/>
    <mergeCell ref="L69:AX69"/>
    <mergeCell ref="AY69:BE69"/>
    <mergeCell ref="BF69:BT69"/>
    <mergeCell ref="A65:J65"/>
    <mergeCell ref="L65:AX65"/>
    <mergeCell ref="AY65:BE65"/>
    <mergeCell ref="BF65:BT65"/>
    <mergeCell ref="L66:AX66"/>
    <mergeCell ref="A66:J66"/>
    <mergeCell ref="BL81:BO81"/>
    <mergeCell ref="A76:J76"/>
    <mergeCell ref="L76:AX76"/>
    <mergeCell ref="AY76:BE76"/>
    <mergeCell ref="BF76:BT76"/>
    <mergeCell ref="A75:J75"/>
    <mergeCell ref="L75:AX75"/>
    <mergeCell ref="AY75:BE75"/>
    <mergeCell ref="BF75:BT75"/>
    <mergeCell ref="L85:AX85"/>
    <mergeCell ref="BF80:BT80"/>
    <mergeCell ref="A77:J77"/>
    <mergeCell ref="L77:AX77"/>
    <mergeCell ref="AY77:BE77"/>
    <mergeCell ref="BF77:BT77"/>
    <mergeCell ref="A80:J82"/>
    <mergeCell ref="K80:AX82"/>
    <mergeCell ref="AY80:BE82"/>
    <mergeCell ref="BF81:BK81"/>
    <mergeCell ref="BF82:BT82"/>
    <mergeCell ref="A86:J86"/>
    <mergeCell ref="L86:AX86"/>
    <mergeCell ref="AY86:BE86"/>
    <mergeCell ref="BF86:BG86"/>
    <mergeCell ref="A83:J85"/>
    <mergeCell ref="K83:AX83"/>
    <mergeCell ref="AY83:BE85"/>
    <mergeCell ref="BF83:BT85"/>
    <mergeCell ref="K84:AX84"/>
    <mergeCell ref="A88:J88"/>
    <mergeCell ref="L88:AX88"/>
    <mergeCell ref="AY88:BE88"/>
    <mergeCell ref="BF88:BT88"/>
    <mergeCell ref="A87:J87"/>
    <mergeCell ref="L87:AX87"/>
    <mergeCell ref="AY87:BE87"/>
    <mergeCell ref="BF87:BT87"/>
    <mergeCell ref="A92:J93"/>
    <mergeCell ref="K92:AX92"/>
    <mergeCell ref="AY92:BE93"/>
    <mergeCell ref="BF92:BT93"/>
    <mergeCell ref="L93:AX93"/>
    <mergeCell ref="A90:J90"/>
    <mergeCell ref="L90:AX90"/>
    <mergeCell ref="AY90:BE90"/>
    <mergeCell ref="BF90:BT90"/>
    <mergeCell ref="L91:AX91"/>
    <mergeCell ref="A95:J95"/>
    <mergeCell ref="L95:AX95"/>
    <mergeCell ref="AY95:BE95"/>
    <mergeCell ref="BF95:BT95"/>
    <mergeCell ref="A94:J94"/>
    <mergeCell ref="L94:AX94"/>
    <mergeCell ref="AY94:BE94"/>
    <mergeCell ref="BF94:BT94"/>
    <mergeCell ref="A97:J97"/>
    <mergeCell ref="L97:AX97"/>
    <mergeCell ref="AY97:BE97"/>
    <mergeCell ref="BF97:BT97"/>
    <mergeCell ref="A96:J96"/>
    <mergeCell ref="L96:AX96"/>
    <mergeCell ref="AY96:BE96"/>
    <mergeCell ref="BF96:BT96"/>
    <mergeCell ref="BF106:BT106"/>
    <mergeCell ref="A100:J100"/>
    <mergeCell ref="L100:AX100"/>
    <mergeCell ref="AY100:BE100"/>
    <mergeCell ref="BF100:BT100"/>
    <mergeCell ref="A98:J99"/>
    <mergeCell ref="K98:AX98"/>
    <mergeCell ref="AY98:BE99"/>
    <mergeCell ref="BF98:BT99"/>
    <mergeCell ref="L99:AX99"/>
    <mergeCell ref="A109:J109"/>
    <mergeCell ref="L109:AX109"/>
    <mergeCell ref="AY109:BE109"/>
    <mergeCell ref="BF109:BT109"/>
    <mergeCell ref="A107:J107"/>
    <mergeCell ref="L107:AX107"/>
    <mergeCell ref="AY107:BE107"/>
    <mergeCell ref="BF107:BT107"/>
    <mergeCell ref="A108:J108"/>
    <mergeCell ref="L108:AX108"/>
    <mergeCell ref="A61:J61"/>
    <mergeCell ref="A62:J62"/>
    <mergeCell ref="A63:J63"/>
    <mergeCell ref="L61:AX61"/>
    <mergeCell ref="L62:AX62"/>
    <mergeCell ref="L63:AX63"/>
    <mergeCell ref="A67:J67"/>
    <mergeCell ref="AY66:BE66"/>
    <mergeCell ref="AY67:BE67"/>
    <mergeCell ref="BU61:CI61"/>
    <mergeCell ref="CJ61:CX61"/>
    <mergeCell ref="BF62:BT62"/>
    <mergeCell ref="BU62:CI62"/>
    <mergeCell ref="CJ62:CX62"/>
    <mergeCell ref="AY61:BE61"/>
    <mergeCell ref="BU63:CI63"/>
    <mergeCell ref="A73:J73"/>
    <mergeCell ref="BU67:CI67"/>
    <mergeCell ref="CJ67:CX67"/>
    <mergeCell ref="BF68:BT68"/>
    <mergeCell ref="BU68:CI68"/>
    <mergeCell ref="CJ68:CX68"/>
    <mergeCell ref="A68:J68"/>
    <mergeCell ref="L67:AX67"/>
    <mergeCell ref="L68:AX68"/>
    <mergeCell ref="BF72:BT72"/>
    <mergeCell ref="AY74:BE74"/>
    <mergeCell ref="BU70:CI70"/>
    <mergeCell ref="BF74:BT74"/>
    <mergeCell ref="BU74:CI74"/>
    <mergeCell ref="A70:J70"/>
    <mergeCell ref="L70:AX70"/>
    <mergeCell ref="AY70:BE70"/>
    <mergeCell ref="BF70:BT70"/>
    <mergeCell ref="A72:J72"/>
    <mergeCell ref="L72:AX72"/>
    <mergeCell ref="CJ63:CX63"/>
    <mergeCell ref="CJ65:CX65"/>
    <mergeCell ref="BU69:CI69"/>
    <mergeCell ref="CJ69:CX69"/>
    <mergeCell ref="BU65:CI65"/>
    <mergeCell ref="BU66:CI66"/>
    <mergeCell ref="CJ66:CX66"/>
    <mergeCell ref="L103:AX103"/>
    <mergeCell ref="L104:AX104"/>
    <mergeCell ref="L105:AX105"/>
    <mergeCell ref="A101:J101"/>
    <mergeCell ref="A102:J102"/>
    <mergeCell ref="CJ70:CX70"/>
    <mergeCell ref="A74:J74"/>
    <mergeCell ref="L73:AX73"/>
    <mergeCell ref="L74:AX74"/>
    <mergeCell ref="AY73:BE73"/>
    <mergeCell ref="BF61:BT61"/>
    <mergeCell ref="BF63:BT63"/>
    <mergeCell ref="BF73:BT73"/>
    <mergeCell ref="AY68:BE68"/>
    <mergeCell ref="BF66:BT66"/>
    <mergeCell ref="BF67:BT67"/>
    <mergeCell ref="AY72:BE72"/>
    <mergeCell ref="AY62:BE62"/>
    <mergeCell ref="CJ103:CX103"/>
    <mergeCell ref="A103:J103"/>
    <mergeCell ref="A104:J104"/>
    <mergeCell ref="CJ104:CX104"/>
    <mergeCell ref="AY101:BE101"/>
    <mergeCell ref="AY102:BE102"/>
    <mergeCell ref="AY103:BE103"/>
    <mergeCell ref="AY104:BE104"/>
    <mergeCell ref="L101:AX101"/>
    <mergeCell ref="L102:AX102"/>
    <mergeCell ref="CJ105:CX105"/>
    <mergeCell ref="AY105:BE105"/>
    <mergeCell ref="BF101:BT101"/>
    <mergeCell ref="BU101:CI101"/>
    <mergeCell ref="CJ101:CX101"/>
    <mergeCell ref="BF102:BT102"/>
    <mergeCell ref="BU102:CI102"/>
    <mergeCell ref="CJ102:CX102"/>
    <mergeCell ref="BF103:BT103"/>
    <mergeCell ref="BU103:CI103"/>
    <mergeCell ref="AY108:BE108"/>
    <mergeCell ref="BF108:BT108"/>
    <mergeCell ref="BF104:BT104"/>
    <mergeCell ref="BU104:CI104"/>
    <mergeCell ref="A105:J105"/>
    <mergeCell ref="A106:J106"/>
    <mergeCell ref="L106:AX106"/>
    <mergeCell ref="AY106:BE106"/>
    <mergeCell ref="BF105:BT105"/>
    <mergeCell ref="BU105:CI105"/>
  </mergeCells>
  <printOptions/>
  <pageMargins left="0.7874015748031497" right="0.7086614173228347" top="0.4724409448818898" bottom="0.31496062992125984" header="0.1968503937007874" footer="0.1968503937007874"/>
  <pageSetup horizontalDpi="600" verticalDpi="600" orientation="portrait" paperSize="9" scale="82" r:id="rId1"/>
  <rowBreaks count="1" manualBreakCount="1">
    <brk id="77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2020-10-27T04:32:14Z</cp:lastPrinted>
  <dcterms:created xsi:type="dcterms:W3CDTF">2010-08-04T13:35:22Z</dcterms:created>
  <dcterms:modified xsi:type="dcterms:W3CDTF">2023-11-08T10:37:53Z</dcterms:modified>
  <cp:category/>
  <cp:version/>
  <cp:contentType/>
  <cp:contentStatus/>
</cp:coreProperties>
</file>